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xr:revisionPtr revIDLastSave="0" documentId="13_ncr:1000001_{1C495AAC-75E4-0649-A263-5C05BD58E65F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8" i="1" l="1"/>
  <c r="A198" i="1"/>
  <c r="B188" i="1"/>
  <c r="A188" i="1"/>
  <c r="L187" i="1"/>
  <c r="L198" i="1"/>
  <c r="J187" i="1"/>
  <c r="I187" i="1"/>
  <c r="I198" i="1"/>
  <c r="H187" i="1"/>
  <c r="G187" i="1"/>
  <c r="G198" i="1"/>
  <c r="F187" i="1"/>
  <c r="B179" i="1"/>
  <c r="A179" i="1"/>
  <c r="B169" i="1"/>
  <c r="A169" i="1"/>
  <c r="L168" i="1"/>
  <c r="L179" i="1"/>
  <c r="J168" i="1"/>
  <c r="J179" i="1"/>
  <c r="I168" i="1"/>
  <c r="I179" i="1"/>
  <c r="H168" i="1"/>
  <c r="G168" i="1"/>
  <c r="G179" i="1"/>
  <c r="F168" i="1"/>
  <c r="B160" i="1"/>
  <c r="A160" i="1"/>
  <c r="B150" i="1"/>
  <c r="A150" i="1"/>
  <c r="L149" i="1"/>
  <c r="L160" i="1"/>
  <c r="J149" i="1"/>
  <c r="J160" i="1"/>
  <c r="I149" i="1"/>
  <c r="H149" i="1"/>
  <c r="H160" i="1"/>
  <c r="G149" i="1"/>
  <c r="G160" i="1"/>
  <c r="F149" i="1"/>
  <c r="B141" i="1"/>
  <c r="A141" i="1"/>
  <c r="B131" i="1"/>
  <c r="A131" i="1"/>
  <c r="L130" i="1"/>
  <c r="L141" i="1"/>
  <c r="J130" i="1"/>
  <c r="J141" i="1"/>
  <c r="I130" i="1"/>
  <c r="H130" i="1"/>
  <c r="H141" i="1"/>
  <c r="G130" i="1"/>
  <c r="G141" i="1"/>
  <c r="F130" i="1"/>
  <c r="B122" i="1"/>
  <c r="A122" i="1"/>
  <c r="B112" i="1"/>
  <c r="A112" i="1"/>
  <c r="L111" i="1"/>
  <c r="L122" i="1"/>
  <c r="J111" i="1"/>
  <c r="J122" i="1"/>
  <c r="I111" i="1"/>
  <c r="I122" i="1"/>
  <c r="H111" i="1"/>
  <c r="H122" i="1"/>
  <c r="G111" i="1"/>
  <c r="G122" i="1"/>
  <c r="F111" i="1"/>
  <c r="B103" i="1"/>
  <c r="A103" i="1"/>
  <c r="B93" i="1"/>
  <c r="A93" i="1"/>
  <c r="L92" i="1"/>
  <c r="L103" i="1"/>
  <c r="J92" i="1"/>
  <c r="J103" i="1"/>
  <c r="I92" i="1"/>
  <c r="I103" i="1"/>
  <c r="H92" i="1"/>
  <c r="H103" i="1"/>
  <c r="G92" i="1"/>
  <c r="F92" i="1"/>
  <c r="B84" i="1"/>
  <c r="A84" i="1"/>
  <c r="B74" i="1"/>
  <c r="A74" i="1"/>
  <c r="L73" i="1"/>
  <c r="L84" i="1"/>
  <c r="J73" i="1"/>
  <c r="J84" i="1"/>
  <c r="I73" i="1"/>
  <c r="I84" i="1"/>
  <c r="H73" i="1"/>
  <c r="G73" i="1"/>
  <c r="G84" i="1"/>
  <c r="F73" i="1"/>
  <c r="B65" i="1"/>
  <c r="A65" i="1"/>
  <c r="B55" i="1"/>
  <c r="A55" i="1"/>
  <c r="L54" i="1"/>
  <c r="L65" i="1"/>
  <c r="J54" i="1"/>
  <c r="J65" i="1"/>
  <c r="I54" i="1"/>
  <c r="I65" i="1"/>
  <c r="H54" i="1"/>
  <c r="H65" i="1"/>
  <c r="G54" i="1"/>
  <c r="F54" i="1"/>
  <c r="B46" i="1"/>
  <c r="A46" i="1"/>
  <c r="B36" i="1"/>
  <c r="A36" i="1"/>
  <c r="L35" i="1"/>
  <c r="L46" i="1"/>
  <c r="J35" i="1"/>
  <c r="J46" i="1"/>
  <c r="I35" i="1"/>
  <c r="H35" i="1"/>
  <c r="H46" i="1"/>
  <c r="G35" i="1"/>
  <c r="G46" i="1"/>
  <c r="F35" i="1"/>
  <c r="B27" i="1"/>
  <c r="A27" i="1"/>
  <c r="B17" i="1"/>
  <c r="A17" i="1"/>
  <c r="L16" i="1"/>
  <c r="L27" i="1"/>
  <c r="L199" i="1"/>
  <c r="J16" i="1"/>
  <c r="J27" i="1"/>
  <c r="I16" i="1"/>
  <c r="H16" i="1"/>
  <c r="H27" i="1"/>
  <c r="G16" i="1"/>
  <c r="F16" i="1"/>
  <c r="F27" i="1"/>
  <c r="J198" i="1"/>
  <c r="H198" i="1"/>
  <c r="H179" i="1"/>
  <c r="F198" i="1"/>
  <c r="F179" i="1"/>
  <c r="F160" i="1"/>
  <c r="I160" i="1"/>
  <c r="I141" i="1"/>
  <c r="F141" i="1"/>
  <c r="F122" i="1"/>
  <c r="J199" i="1"/>
  <c r="F103" i="1"/>
  <c r="G103" i="1"/>
  <c r="H84" i="1"/>
  <c r="F84" i="1"/>
  <c r="F65" i="1"/>
  <c r="G65" i="1"/>
  <c r="F46" i="1"/>
  <c r="I46" i="1"/>
  <c r="G27" i="1"/>
  <c r="I27" i="1"/>
  <c r="H199" i="1"/>
  <c r="G199" i="1"/>
  <c r="F199" i="1"/>
  <c r="I199" i="1"/>
</calcChain>
</file>

<file path=xl/sharedStrings.xml><?xml version="1.0" encoding="utf-8"?>
<sst xmlns="http://schemas.openxmlformats.org/spreadsheetml/2006/main" count="294" uniqueCount="107">
  <si>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</si>
  <si>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</si>
  <si>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</si>
  <si>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</si>
  <si>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</si>
  <si>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</si>
  <si>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</si>
  <si>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</si>
  <si>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</si>
  <si>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</si>
  <si>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</si>
  <si>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</si>
  <si>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</si>
  <si>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</si>
  <si>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</si>
  <si>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</si>
  <si>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</si>
  <si>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</si>
  <si>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</si>
  <si>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</si>
  <si>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</si>
  <si>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</si>
  <si>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</si>
  <si>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</si>
  <si>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</si>
  <si>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</si>
  <si>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</si>
  <si>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</si>
  <si>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</si>
  <si>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</si>
  <si>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</si>
  <si>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</si>
  <si>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</si>
  <si>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</si>
  <si>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</si>
  <si>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</si>
  <si>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</si>
  <si>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</si>
  <si>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</si>
  <si>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Биточки с соусом</t>
  </si>
  <si>
    <t>Макаронные изделия отварные</t>
  </si>
  <si>
    <t>Чай с сахаром</t>
  </si>
  <si>
    <t>Хлеб пшеничный</t>
  </si>
  <si>
    <t>Хлеб ржаной</t>
  </si>
  <si>
    <t>ГОСТ 27844-88</t>
  </si>
  <si>
    <t>ГОСТ 26983-2015</t>
  </si>
  <si>
    <t>Кукуруза консервированная</t>
  </si>
  <si>
    <t>Котлеты Куриные с соусом</t>
  </si>
  <si>
    <t>СТО 71063300-003-2012</t>
  </si>
  <si>
    <t>Сыр плавленый</t>
  </si>
  <si>
    <t>Каша геркулесовая молочная жидкая с маслом, сахаром</t>
  </si>
  <si>
    <t>Кофейный напиток с молоком</t>
  </si>
  <si>
    <t>Батон</t>
  </si>
  <si>
    <t>ГОСТ 31805-2018</t>
  </si>
  <si>
    <t>Сок фруктовый, (1 шт)</t>
  </si>
  <si>
    <t>Компот из апельсинов с яблоками</t>
  </si>
  <si>
    <t>Рыба, тушенная в томате с овощами</t>
  </si>
  <si>
    <t>Огурцы солёные</t>
  </si>
  <si>
    <t>309 Сб. 1996г.</t>
  </si>
  <si>
    <t>Картофельное пюре</t>
  </si>
  <si>
    <t>Компот из свежих яблок</t>
  </si>
  <si>
    <t>Люля-кебаб с соусом</t>
  </si>
  <si>
    <t>Сок фруктовый</t>
  </si>
  <si>
    <t>Горошек зеленый консервированный</t>
  </si>
  <si>
    <t>Каша гречневая рассыпчатая</t>
  </si>
  <si>
    <t>Фрукты</t>
  </si>
  <si>
    <t>Каша  рисовая  молочная жидкая с маслом,сахаром</t>
  </si>
  <si>
    <t>Чай с лимоном</t>
  </si>
  <si>
    <t>Стейк(Шницель) из курицы с соусом</t>
  </si>
  <si>
    <t>Каша молочная жидкая -Дружба- с маслом, сахаром</t>
  </si>
  <si>
    <t>Бутерброды с повидлом</t>
  </si>
  <si>
    <t>25/40</t>
  </si>
  <si>
    <t>Кондитерские изделия</t>
  </si>
  <si>
    <t>Огурцы порционно</t>
  </si>
  <si>
    <t>Оладьи с  молоком сгущенным</t>
  </si>
  <si>
    <t>Йогурт</t>
  </si>
  <si>
    <t>ТУ 10.51.56-045-18255315-2017</t>
  </si>
  <si>
    <t>Плов из Говядины</t>
  </si>
  <si>
    <t>Икра кабачковая(порционно)</t>
  </si>
  <si>
    <t>423Сб 1996</t>
  </si>
  <si>
    <t>469Сб 1996</t>
  </si>
  <si>
    <t>628Сб 1996</t>
  </si>
  <si>
    <t>24Сб 1996</t>
  </si>
  <si>
    <t>472Сб 1996</t>
  </si>
  <si>
    <t>428Сб 1996</t>
  </si>
  <si>
    <t>463Сб 1996</t>
  </si>
  <si>
    <t>629Сб 1996</t>
  </si>
  <si>
    <t>522Сб 1996</t>
  </si>
  <si>
    <t>109сб 2008</t>
  </si>
  <si>
    <t>293сб 2008</t>
  </si>
  <si>
    <t>278сб 2008</t>
  </si>
  <si>
    <t>114сб 2008</t>
  </si>
  <si>
    <t>682сб 1996</t>
  </si>
  <si>
    <t>193сб 2008</t>
  </si>
  <si>
    <t>762 сб 1997</t>
  </si>
  <si>
    <t>702 сб 1997</t>
  </si>
  <si>
    <t>31 сб 1997</t>
  </si>
  <si>
    <t>520 сб 1997</t>
  </si>
  <si>
    <t>102сб 2008</t>
  </si>
  <si>
    <t>2 сб 1997</t>
  </si>
  <si>
    <t>29 сб 1997</t>
  </si>
  <si>
    <t>469сб 1996</t>
  </si>
  <si>
    <t>Генеральный директор АО "Комбинат питания"</t>
  </si>
  <si>
    <t>А.Н. Воронин</t>
  </si>
  <si>
    <t>ГБОУ ООШ с. Муранка</t>
  </si>
  <si>
    <t>В. Н. Калентьев</t>
  </si>
  <si>
    <t>Согласовано: Директор ГБОУ ООШ с. Муранка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</si>
</sst>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0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0" fillId="4" borderId="23" xfId="0" applyNumberFormat="1" applyFill="1" applyBorder="1" applyAlignment="1">
      <alignment horizontal="center" vertical="center" wrapText="1"/>
    </xf>
    <xf numFmtId="1" fontId="0" fillId="4" borderId="23" xfId="0" applyNumberFormat="1" applyFill="1" applyBorder="1" applyAlignment="1">
      <alignment horizontal="center" vertical="center" wrapText="1"/>
    </xf>
    <xf numFmtId="165" fontId="0" fillId="4" borderId="23" xfId="0" applyNumberFormat="1" applyFill="1" applyBorder="1" applyAlignment="1">
      <alignment horizontal="center" vertical="center"/>
    </xf>
    <xf numFmtId="165" fontId="0" fillId="4" borderId="24" xfId="0" applyNumberFormat="1" applyFill="1" applyBorder="1" applyAlignment="1">
      <alignment horizontal="center" vertical="center"/>
    </xf>
    <xf numFmtId="14" fontId="10" fillId="0" borderId="0" xfId="0" applyNumberFormat="1" applyFont="1" applyAlignment="1">
      <alignment horizontal="center" vertical="top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9"/>
  <sheetViews>
    <sheetView tabSelected="1" workbookViewId="0">
      <pane xSplit="4" ySplit="8" topLeftCell="E9" activePane="bottomRight" state="frozen"/>
      <selection pane="bottomLeft" activeCell="A6" sqref="A6"/>
      <selection pane="topRight" activeCell="E1" sqref="E1"/>
      <selection pane="bottomRight" activeCell="C15" sqref="C15"/>
    </sheetView>
  </sheetViews>
  <sheetFormatPr defaultColWidth="9.14453125" defaultRowHeight="12.75" x14ac:dyDescent="0.15"/>
  <cols>
    <col min="1" max="1" width="4.70703125" style="2" customWidth="1"/>
    <col min="2" max="2" width="5.24609375" style="2" customWidth="1"/>
    <col min="3" max="3" width="9.14453125" style="1"/>
    <col min="4" max="4" width="11.56640625" style="1" customWidth="1"/>
    <col min="5" max="5" width="52.59765625" style="2" customWidth="1"/>
    <col min="6" max="6" width="9.28125" style="2" customWidth="1"/>
    <col min="7" max="7" width="9.953125" style="2" customWidth="1"/>
    <col min="8" max="8" width="7.53125" style="2" customWidth="1"/>
    <col min="9" max="9" width="6.859375" style="2" customWidth="1"/>
    <col min="10" max="10" width="8.203125" style="2" customWidth="1"/>
    <col min="11" max="11" width="9.953125" style="2" customWidth="1"/>
    <col min="12" max="16384" width="9.14453125" style="2"/>
  </cols>
  <sheetData>
    <row r="1" spans="1:12" ht="15" x14ac:dyDescent="0.2">
      <c r="A1" s="1" t="s">
        <v>7</v>
      </c>
      <c r="C1" s="56" t="s">
        <v>104</v>
      </c>
      <c r="D1" s="57"/>
      <c r="E1" s="57"/>
      <c r="F1" s="12" t="s">
        <v>16</v>
      </c>
      <c r="G1" s="2" t="s">
        <v>17</v>
      </c>
      <c r="H1" s="58" t="s">
        <v>102</v>
      </c>
      <c r="I1" s="58"/>
      <c r="J1" s="58"/>
      <c r="K1" s="58"/>
    </row>
    <row r="2" spans="1:12" ht="18" x14ac:dyDescent="0.15">
      <c r="A2" s="35" t="s">
        <v>6</v>
      </c>
      <c r="C2" s="2"/>
      <c r="G2" s="2" t="s">
        <v>18</v>
      </c>
      <c r="H2" s="58" t="s">
        <v>103</v>
      </c>
      <c r="I2" s="58"/>
      <c r="J2" s="58"/>
      <c r="K2" s="58"/>
    </row>
    <row r="3" spans="1:12" ht="17.25" customHeight="1" x14ac:dyDescent="0.15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8</v>
      </c>
      <c r="J3" s="49">
        <v>2023</v>
      </c>
      <c r="K3" s="50"/>
    </row>
    <row r="4" spans="1:12" x14ac:dyDescent="0.15">
      <c r="C4" s="2"/>
      <c r="D4" s="4"/>
      <c r="H4" s="47" t="s">
        <v>36</v>
      </c>
      <c r="I4" s="47" t="s">
        <v>37</v>
      </c>
      <c r="J4" s="47" t="s">
        <v>38</v>
      </c>
    </row>
    <row r="5" spans="1:12" x14ac:dyDescent="0.15">
      <c r="C5" s="2"/>
      <c r="D5" s="4"/>
      <c r="F5" s="2" t="s">
        <v>106</v>
      </c>
      <c r="H5" s="47"/>
      <c r="I5" s="47"/>
      <c r="J5" s="47"/>
    </row>
    <row r="6" spans="1:12" x14ac:dyDescent="0.15">
      <c r="C6" s="2"/>
      <c r="D6" s="4"/>
      <c r="G6" s="2" t="s">
        <v>105</v>
      </c>
      <c r="H6" s="47"/>
      <c r="I6" s="47"/>
      <c r="J6" s="47"/>
    </row>
    <row r="7" spans="1:12" ht="13.5" thickBot="1" x14ac:dyDescent="0.2">
      <c r="C7" s="2"/>
      <c r="D7" s="4"/>
      <c r="H7" s="55">
        <v>45167</v>
      </c>
      <c r="I7" s="47"/>
      <c r="J7" s="47"/>
    </row>
    <row r="8" spans="1:12" ht="30" thickBot="1" x14ac:dyDescent="0.2">
      <c r="A8" s="45" t="s">
        <v>14</v>
      </c>
      <c r="B8" s="46" t="s">
        <v>15</v>
      </c>
      <c r="C8" s="36" t="s">
        <v>0</v>
      </c>
      <c r="D8" s="36" t="s">
        <v>13</v>
      </c>
      <c r="E8" s="36" t="s">
        <v>12</v>
      </c>
      <c r="F8" s="36" t="s">
        <v>34</v>
      </c>
      <c r="G8" s="36" t="s">
        <v>1</v>
      </c>
      <c r="H8" s="36" t="s">
        <v>2</v>
      </c>
      <c r="I8" s="36" t="s">
        <v>3</v>
      </c>
      <c r="J8" s="36" t="s">
        <v>10</v>
      </c>
      <c r="K8" s="37" t="s">
        <v>11</v>
      </c>
      <c r="L8" s="36" t="s">
        <v>35</v>
      </c>
    </row>
    <row r="9" spans="1:12" ht="24.75" x14ac:dyDescent="0.2">
      <c r="A9" s="20">
        <v>1</v>
      </c>
      <c r="B9" s="21">
        <v>1</v>
      </c>
      <c r="C9" s="22" t="s">
        <v>20</v>
      </c>
      <c r="D9" s="5" t="s">
        <v>21</v>
      </c>
      <c r="E9" s="39" t="s">
        <v>39</v>
      </c>
      <c r="F9" s="40">
        <v>90</v>
      </c>
      <c r="G9" s="40">
        <v>10.843</v>
      </c>
      <c r="H9" s="40">
        <v>10.029999999999999</v>
      </c>
      <c r="I9" s="40">
        <v>9.9740000000000002</v>
      </c>
      <c r="J9" s="40">
        <v>133.166</v>
      </c>
      <c r="K9" s="41" t="s">
        <v>79</v>
      </c>
      <c r="L9" s="40"/>
    </row>
    <row r="10" spans="1:12" ht="24.75" x14ac:dyDescent="0.2">
      <c r="A10" s="23"/>
      <c r="B10" s="15"/>
      <c r="C10" s="11"/>
      <c r="D10" s="6"/>
      <c r="E10" s="42" t="s">
        <v>40</v>
      </c>
      <c r="F10" s="43">
        <v>150</v>
      </c>
      <c r="G10" s="43">
        <v>5.3650000000000002</v>
      </c>
      <c r="H10" s="43">
        <v>4.2649999999999997</v>
      </c>
      <c r="I10" s="43">
        <v>37.247</v>
      </c>
      <c r="J10" s="43">
        <v>203.79</v>
      </c>
      <c r="K10" s="44" t="s">
        <v>80</v>
      </c>
      <c r="L10" s="43"/>
    </row>
    <row r="11" spans="1:12" ht="24.75" x14ac:dyDescent="0.2">
      <c r="A11" s="23"/>
      <c r="B11" s="15"/>
      <c r="C11" s="11"/>
      <c r="D11" s="7" t="s">
        <v>22</v>
      </c>
      <c r="E11" s="42" t="s">
        <v>41</v>
      </c>
      <c r="F11" s="43">
        <v>200</v>
      </c>
      <c r="G11" s="43">
        <v>0.2</v>
      </c>
      <c r="H11" s="43">
        <v>5.0999999999999997E-2</v>
      </c>
      <c r="I11" s="43">
        <v>15.01</v>
      </c>
      <c r="J11" s="43">
        <v>57.267000000000003</v>
      </c>
      <c r="K11" s="44" t="s">
        <v>81</v>
      </c>
      <c r="L11" s="43"/>
    </row>
    <row r="12" spans="1:12" ht="24.75" x14ac:dyDescent="0.2">
      <c r="A12" s="23"/>
      <c r="B12" s="15"/>
      <c r="C12" s="11"/>
      <c r="D12" s="7" t="s">
        <v>23</v>
      </c>
      <c r="E12" s="42" t="s">
        <v>42</v>
      </c>
      <c r="F12" s="43">
        <v>20</v>
      </c>
      <c r="G12" s="43">
        <v>1.52</v>
      </c>
      <c r="H12" s="43">
        <v>0.18</v>
      </c>
      <c r="I12" s="43">
        <v>9.94</v>
      </c>
      <c r="J12" s="43">
        <v>45.2</v>
      </c>
      <c r="K12" s="44" t="s">
        <v>44</v>
      </c>
      <c r="L12" s="43"/>
    </row>
    <row r="13" spans="1:12" ht="36" x14ac:dyDescent="0.2">
      <c r="A13" s="23"/>
      <c r="B13" s="15"/>
      <c r="C13" s="11"/>
      <c r="D13" s="7"/>
      <c r="E13" s="42" t="s">
        <v>43</v>
      </c>
      <c r="F13" s="43">
        <v>20</v>
      </c>
      <c r="G13" s="43">
        <v>1.1020000000000001</v>
      </c>
      <c r="H13" s="43">
        <v>0.2</v>
      </c>
      <c r="I13" s="43">
        <v>6.4160000000000004</v>
      </c>
      <c r="J13" s="43">
        <v>38</v>
      </c>
      <c r="K13" s="44" t="s">
        <v>45</v>
      </c>
      <c r="L13" s="43"/>
    </row>
    <row r="14" spans="1:12" ht="15" x14ac:dyDescent="0.2">
      <c r="A14" s="23"/>
      <c r="B14" s="15"/>
      <c r="C14" s="11"/>
      <c r="D14" s="6" t="s">
        <v>26</v>
      </c>
      <c r="E14" s="42" t="s">
        <v>46</v>
      </c>
      <c r="F14" s="51">
        <v>20</v>
      </c>
      <c r="G14" s="43">
        <v>0.7</v>
      </c>
      <c r="H14" s="43">
        <v>0.56000000000000005</v>
      </c>
      <c r="I14" s="43">
        <v>3.12</v>
      </c>
      <c r="J14" s="43">
        <v>20.2</v>
      </c>
      <c r="K14" s="44" t="s">
        <v>82</v>
      </c>
      <c r="L14" s="43"/>
    </row>
    <row r="15" spans="1:12" ht="15" x14ac:dyDescent="0.2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 x14ac:dyDescent="0.2">
      <c r="A16" s="24"/>
      <c r="B16" s="17"/>
      <c r="C16" s="8"/>
      <c r="D16" s="18" t="s">
        <v>33</v>
      </c>
      <c r="E16" s="9"/>
      <c r="F16" s="19">
        <f>SUM(F9:F15)</f>
        <v>500</v>
      </c>
      <c r="G16" s="19">
        <f t="shared" ref="G16:J16" si="0">SUM(G9:G15)</f>
        <v>19.729999999999997</v>
      </c>
      <c r="H16" s="19">
        <f t="shared" si="0"/>
        <v>15.285999999999998</v>
      </c>
      <c r="I16" s="19">
        <f t="shared" si="0"/>
        <v>81.707000000000008</v>
      </c>
      <c r="J16" s="19">
        <f t="shared" si="0"/>
        <v>497.62299999999999</v>
      </c>
      <c r="K16" s="25"/>
      <c r="L16" s="19">
        <f t="shared" ref="L16" si="1">SUM(L9:L15)</f>
        <v>0</v>
      </c>
    </row>
    <row r="17" spans="1:12" ht="15" x14ac:dyDescent="0.2">
      <c r="A17" s="26">
        <f>A9</f>
        <v>1</v>
      </c>
      <c r="B17" s="13">
        <f>B9</f>
        <v>1</v>
      </c>
      <c r="C17" s="10" t="s">
        <v>25</v>
      </c>
      <c r="D17" s="7" t="s">
        <v>26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">
      <c r="A18" s="23"/>
      <c r="B18" s="15"/>
      <c r="C18" s="11"/>
      <c r="D18" s="7" t="s">
        <v>27</v>
      </c>
      <c r="E18" s="42"/>
      <c r="F18" s="43"/>
      <c r="G18" s="43"/>
      <c r="H18" s="43"/>
      <c r="I18" s="43"/>
      <c r="J18" s="43"/>
      <c r="K18" s="43"/>
      <c r="L18" s="43"/>
    </row>
    <row r="19" spans="1:12" ht="15" x14ac:dyDescent="0.2">
      <c r="A19" s="23"/>
      <c r="B19" s="15"/>
      <c r="C19" s="11"/>
      <c r="D19" s="7" t="s">
        <v>28</v>
      </c>
      <c r="E19" s="42"/>
      <c r="F19" s="43"/>
      <c r="H19" s="43"/>
      <c r="I19" s="43"/>
      <c r="J19" s="43"/>
      <c r="K19" s="43"/>
      <c r="L19" s="43"/>
    </row>
    <row r="20" spans="1:12" ht="15" x14ac:dyDescent="0.2">
      <c r="A20" s="23"/>
      <c r="B20" s="15"/>
      <c r="C20" s="11"/>
      <c r="D20" s="7" t="s">
        <v>29</v>
      </c>
      <c r="E20" s="42"/>
      <c r="F20" s="52"/>
      <c r="G20" s="43"/>
      <c r="H20" s="43"/>
      <c r="I20" s="43"/>
      <c r="J20" s="43"/>
      <c r="K20" s="44"/>
      <c r="L20" s="43"/>
    </row>
    <row r="21" spans="1:12" ht="15" x14ac:dyDescent="0.2">
      <c r="A21" s="23"/>
      <c r="B21" s="15"/>
      <c r="C21" s="11"/>
      <c r="D21" s="7" t="s">
        <v>30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">
      <c r="A22" s="23"/>
      <c r="B22" s="15"/>
      <c r="C22" s="11"/>
      <c r="D22" s="7" t="s">
        <v>31</v>
      </c>
      <c r="E22" s="42"/>
      <c r="F22" s="51"/>
      <c r="G22" s="43"/>
      <c r="H22" s="43"/>
      <c r="I22" s="43"/>
      <c r="J22" s="43"/>
      <c r="K22" s="44"/>
      <c r="L22" s="43"/>
    </row>
    <row r="23" spans="1:12" ht="15" x14ac:dyDescent="0.2">
      <c r="A23" s="23"/>
      <c r="B23" s="15"/>
      <c r="C23" s="11"/>
      <c r="D23" s="7" t="s">
        <v>32</v>
      </c>
      <c r="E23" s="42"/>
      <c r="F23" s="51"/>
      <c r="G23" s="43"/>
      <c r="H23" s="43"/>
      <c r="I23" s="43"/>
      <c r="J23" s="43"/>
      <c r="K23" s="44"/>
      <c r="L23" s="43"/>
    </row>
    <row r="24" spans="1:12" ht="15" x14ac:dyDescent="0.2">
      <c r="A24" s="23"/>
      <c r="B24" s="15"/>
      <c r="C24" s="11"/>
      <c r="D24" s="6"/>
      <c r="E24" s="42"/>
      <c r="F24" s="43"/>
      <c r="G24" s="43"/>
      <c r="H24" s="43"/>
      <c r="I24" s="43"/>
      <c r="J24" s="43"/>
      <c r="K24" s="44"/>
      <c r="L24" s="43"/>
    </row>
    <row r="25" spans="1:12" ht="15" x14ac:dyDescent="0.2">
      <c r="A25" s="23"/>
      <c r="B25" s="15"/>
      <c r="C25" s="11"/>
      <c r="D25" s="6"/>
      <c r="E25" s="42"/>
      <c r="F25" s="43"/>
      <c r="G25" s="43"/>
      <c r="H25" s="43"/>
      <c r="I25" s="43"/>
      <c r="J25" s="43"/>
      <c r="K25" s="44"/>
      <c r="L25" s="43"/>
    </row>
    <row r="26" spans="1:12" ht="15" x14ac:dyDescent="0.2">
      <c r="A26" s="24"/>
      <c r="B26" s="17"/>
      <c r="C26" s="8"/>
      <c r="D26" s="18" t="s">
        <v>33</v>
      </c>
      <c r="E26" s="9"/>
      <c r="F26" s="19"/>
      <c r="G26" s="19"/>
      <c r="H26" s="19"/>
      <c r="I26" s="19"/>
      <c r="J26" s="19"/>
      <c r="K26" s="25"/>
      <c r="L26" s="19"/>
    </row>
    <row r="27" spans="1:12" ht="15.75" thickBot="1" x14ac:dyDescent="0.2">
      <c r="A27" s="29">
        <f>A9</f>
        <v>1</v>
      </c>
      <c r="B27" s="30">
        <f>B9</f>
        <v>1</v>
      </c>
      <c r="C27" s="59" t="s">
        <v>4</v>
      </c>
      <c r="D27" s="60"/>
      <c r="E27" s="31"/>
      <c r="F27" s="32">
        <f>F16+F26</f>
        <v>500</v>
      </c>
      <c r="G27" s="32">
        <f t="shared" ref="G27:J27" si="2">G16+G26</f>
        <v>19.729999999999997</v>
      </c>
      <c r="H27" s="32">
        <f t="shared" si="2"/>
        <v>15.285999999999998</v>
      </c>
      <c r="I27" s="32">
        <f t="shared" si="2"/>
        <v>81.707000000000008</v>
      </c>
      <c r="J27" s="32">
        <f t="shared" si="2"/>
        <v>497.62299999999999</v>
      </c>
      <c r="K27" s="32"/>
      <c r="L27" s="32">
        <f t="shared" ref="L27" si="3">L16+L26</f>
        <v>0</v>
      </c>
    </row>
    <row r="28" spans="1:12" ht="24.75" x14ac:dyDescent="0.2">
      <c r="A28" s="14">
        <v>1</v>
      </c>
      <c r="B28" s="15">
        <v>2</v>
      </c>
      <c r="C28" s="22" t="s">
        <v>20</v>
      </c>
      <c r="D28" s="5" t="s">
        <v>21</v>
      </c>
      <c r="E28" s="39" t="s">
        <v>50</v>
      </c>
      <c r="F28" s="40">
        <v>160</v>
      </c>
      <c r="G28" s="40">
        <v>4.9880000000000004</v>
      </c>
      <c r="H28" s="40">
        <v>8.9350000000000005</v>
      </c>
      <c r="I28" s="40">
        <v>25.262</v>
      </c>
      <c r="J28" s="40">
        <v>190.35400000000001</v>
      </c>
      <c r="K28" s="41" t="s">
        <v>88</v>
      </c>
      <c r="L28" s="40"/>
    </row>
    <row r="29" spans="1:12" ht="15" x14ac:dyDescent="0.2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24.75" x14ac:dyDescent="0.2">
      <c r="A30" s="14"/>
      <c r="B30" s="15"/>
      <c r="C30" s="11"/>
      <c r="D30" s="7" t="s">
        <v>22</v>
      </c>
      <c r="E30" s="42" t="s">
        <v>51</v>
      </c>
      <c r="F30" s="52">
        <v>180</v>
      </c>
      <c r="G30" s="43">
        <v>2.25</v>
      </c>
      <c r="H30" s="43">
        <v>2.3759999999999999</v>
      </c>
      <c r="I30" s="43">
        <v>18.504000000000001</v>
      </c>
      <c r="J30" s="43">
        <v>101.38500000000001</v>
      </c>
      <c r="K30" s="44" t="s">
        <v>94</v>
      </c>
      <c r="L30" s="43"/>
    </row>
    <row r="31" spans="1:12" ht="36" x14ac:dyDescent="0.2">
      <c r="A31" s="14"/>
      <c r="B31" s="15"/>
      <c r="C31" s="11"/>
      <c r="D31" s="7" t="s">
        <v>23</v>
      </c>
      <c r="E31" s="42" t="s">
        <v>52</v>
      </c>
      <c r="F31" s="43">
        <v>40</v>
      </c>
      <c r="G31" s="53">
        <v>3.16</v>
      </c>
      <c r="H31" s="43">
        <v>0.4</v>
      </c>
      <c r="I31" s="43">
        <v>20.76</v>
      </c>
      <c r="J31" s="43">
        <v>94.4</v>
      </c>
      <c r="K31" s="44" t="s">
        <v>53</v>
      </c>
      <c r="L31" s="43"/>
    </row>
    <row r="32" spans="1:12" ht="15" x14ac:dyDescent="0.2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36" x14ac:dyDescent="0.2">
      <c r="A33" s="14"/>
      <c r="B33" s="15"/>
      <c r="C33" s="11"/>
      <c r="D33" s="6" t="s">
        <v>26</v>
      </c>
      <c r="E33" s="42" t="s">
        <v>49</v>
      </c>
      <c r="F33" s="43">
        <v>16</v>
      </c>
      <c r="G33" s="43">
        <v>3.58</v>
      </c>
      <c r="H33" s="43">
        <v>3.5</v>
      </c>
      <c r="I33" s="43"/>
      <c r="J33" s="43">
        <v>47.4</v>
      </c>
      <c r="K33" s="44" t="s">
        <v>48</v>
      </c>
      <c r="L33" s="43"/>
    </row>
    <row r="34" spans="1:12" ht="24.75" x14ac:dyDescent="0.2">
      <c r="A34" s="14"/>
      <c r="B34" s="15"/>
      <c r="C34" s="11"/>
      <c r="D34" s="6" t="s">
        <v>30</v>
      </c>
      <c r="E34" s="42" t="s">
        <v>54</v>
      </c>
      <c r="F34" s="43">
        <v>200</v>
      </c>
      <c r="G34" s="43">
        <v>1</v>
      </c>
      <c r="H34" s="43"/>
      <c r="I34" s="43">
        <v>23.4</v>
      </c>
      <c r="J34" s="54">
        <v>94</v>
      </c>
      <c r="K34" s="44" t="s">
        <v>89</v>
      </c>
      <c r="L34" s="43"/>
    </row>
    <row r="35" spans="1:12" ht="15" x14ac:dyDescent="0.2">
      <c r="A35" s="16"/>
      <c r="B35" s="17"/>
      <c r="C35" s="8"/>
      <c r="D35" s="18" t="s">
        <v>33</v>
      </c>
      <c r="E35" s="9"/>
      <c r="F35" s="19">
        <f>SUM(F28:F34)</f>
        <v>596</v>
      </c>
      <c r="G35" s="19">
        <f t="shared" ref="G35" si="4">SUM(G28:G34)</f>
        <v>14.978</v>
      </c>
      <c r="H35" s="19">
        <f t="shared" ref="H35" si="5">SUM(H28:H34)</f>
        <v>15.211</v>
      </c>
      <c r="I35" s="19">
        <f t="shared" ref="I35" si="6">SUM(I28:I34)</f>
        <v>87.926000000000016</v>
      </c>
      <c r="J35" s="19">
        <f t="shared" ref="J35:L35" si="7">SUM(J28:J34)</f>
        <v>527.53899999999999</v>
      </c>
      <c r="K35" s="25"/>
      <c r="L35" s="19">
        <f t="shared" si="7"/>
        <v>0</v>
      </c>
    </row>
    <row r="36" spans="1:12" ht="15" x14ac:dyDescent="0.2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">
      <c r="A37" s="14"/>
      <c r="B37" s="15"/>
      <c r="C37" s="11"/>
      <c r="D37" s="7" t="s">
        <v>27</v>
      </c>
      <c r="E37" s="42"/>
      <c r="F37" s="52"/>
      <c r="G37" s="43"/>
      <c r="H37" s="43"/>
      <c r="I37" s="43"/>
      <c r="J37" s="43"/>
      <c r="K37" s="44"/>
      <c r="L37" s="43"/>
    </row>
    <row r="38" spans="1:12" ht="15" x14ac:dyDescent="0.2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54"/>
      <c r="K40" s="44"/>
      <c r="L40" s="43"/>
    </row>
    <row r="41" spans="1:12" ht="15" x14ac:dyDescent="0.2">
      <c r="A41" s="14"/>
      <c r="B41" s="15"/>
      <c r="C41" s="11"/>
      <c r="D41" s="7" t="s">
        <v>31</v>
      </c>
      <c r="E41" s="42"/>
      <c r="F41" s="51"/>
      <c r="G41" s="43"/>
      <c r="H41" s="43"/>
      <c r="I41" s="43"/>
      <c r="J41" s="43"/>
      <c r="K41" s="44"/>
      <c r="L41" s="43"/>
    </row>
    <row r="42" spans="1:12" ht="15" x14ac:dyDescent="0.2">
      <c r="A42" s="14"/>
      <c r="B42" s="15"/>
      <c r="C42" s="11"/>
      <c r="D42" s="7" t="s">
        <v>32</v>
      </c>
      <c r="E42" s="7"/>
      <c r="F42" s="51"/>
      <c r="G42" s="43"/>
      <c r="H42" s="43"/>
      <c r="I42" s="43"/>
      <c r="J42" s="43"/>
      <c r="K42" s="44"/>
      <c r="L42" s="44"/>
    </row>
    <row r="43" spans="1:12" ht="15" x14ac:dyDescent="0.2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">
      <c r="A44" s="14"/>
      <c r="B44" s="15"/>
      <c r="C44" s="11"/>
      <c r="D44" s="6"/>
      <c r="E44" s="42"/>
      <c r="F44" s="43"/>
      <c r="G44" s="43"/>
      <c r="H44" s="43"/>
      <c r="I44" s="43"/>
      <c r="J44" s="43"/>
      <c r="K44" s="44"/>
      <c r="L44" s="43"/>
    </row>
    <row r="45" spans="1:12" ht="15" x14ac:dyDescent="0.2">
      <c r="A45" s="16"/>
      <c r="B45" s="17"/>
      <c r="C45" s="8"/>
      <c r="D45" s="18" t="s">
        <v>33</v>
      </c>
      <c r="E45" s="9"/>
      <c r="F45" s="19"/>
      <c r="G45" s="19"/>
      <c r="H45" s="19"/>
      <c r="I45" s="19"/>
      <c r="J45" s="19"/>
      <c r="K45" s="25"/>
      <c r="L45" s="19"/>
    </row>
    <row r="46" spans="1:12" ht="15.75" customHeight="1" thickBot="1" x14ac:dyDescent="0.2">
      <c r="A46" s="33">
        <f>A28</f>
        <v>1</v>
      </c>
      <c r="B46" s="33">
        <f>B28</f>
        <v>2</v>
      </c>
      <c r="C46" s="59" t="s">
        <v>4</v>
      </c>
      <c r="D46" s="60"/>
      <c r="E46" s="31"/>
      <c r="F46" s="32">
        <f>F35+F45</f>
        <v>596</v>
      </c>
      <c r="G46" s="32">
        <f t="shared" ref="G46" si="8">G35+G45</f>
        <v>14.978</v>
      </c>
      <c r="H46" s="32">
        <f t="shared" ref="H46" si="9">H35+H45</f>
        <v>15.211</v>
      </c>
      <c r="I46" s="32">
        <f t="shared" ref="I46" si="10">I35+I45</f>
        <v>87.926000000000016</v>
      </c>
      <c r="J46" s="32">
        <f t="shared" ref="J46:L46" si="11">J35+J45</f>
        <v>527.53899999999999</v>
      </c>
      <c r="K46" s="32"/>
      <c r="L46" s="32">
        <f t="shared" si="11"/>
        <v>0</v>
      </c>
    </row>
    <row r="47" spans="1:12" ht="24.75" x14ac:dyDescent="0.2">
      <c r="A47" s="20">
        <v>1</v>
      </c>
      <c r="B47" s="21">
        <v>3</v>
      </c>
      <c r="C47" s="22" t="s">
        <v>20</v>
      </c>
      <c r="D47" s="5" t="s">
        <v>21</v>
      </c>
      <c r="E47" s="42" t="s">
        <v>56</v>
      </c>
      <c r="F47" s="40">
        <v>90</v>
      </c>
      <c r="G47" s="40">
        <v>8.33</v>
      </c>
      <c r="H47" s="40">
        <v>10.228999999999999</v>
      </c>
      <c r="I47" s="40">
        <v>5.1120000000000001</v>
      </c>
      <c r="J47" s="40">
        <v>78.254000000000005</v>
      </c>
      <c r="K47" s="41" t="s">
        <v>58</v>
      </c>
      <c r="L47" s="40"/>
    </row>
    <row r="48" spans="1:12" ht="24.75" x14ac:dyDescent="0.2">
      <c r="A48" s="23"/>
      <c r="B48" s="15"/>
      <c r="C48" s="11"/>
      <c r="D48" s="6"/>
      <c r="E48" s="42" t="s">
        <v>59</v>
      </c>
      <c r="F48" s="43">
        <v>150</v>
      </c>
      <c r="G48" s="43">
        <v>3.2629999999999999</v>
      </c>
      <c r="H48" s="43">
        <v>4.4969999999999999</v>
      </c>
      <c r="I48" s="43">
        <v>26.37</v>
      </c>
      <c r="J48" s="43">
        <v>154.19999999999999</v>
      </c>
      <c r="K48" s="44" t="s">
        <v>83</v>
      </c>
      <c r="L48" s="43"/>
    </row>
    <row r="49" spans="1:12" ht="24.75" x14ac:dyDescent="0.2">
      <c r="A49" s="23"/>
      <c r="B49" s="15"/>
      <c r="C49" s="11"/>
      <c r="D49" s="7" t="s">
        <v>22</v>
      </c>
      <c r="E49" s="42" t="s">
        <v>60</v>
      </c>
      <c r="F49" s="52">
        <v>200</v>
      </c>
      <c r="G49" s="53">
        <v>0.08</v>
      </c>
      <c r="H49" s="43"/>
      <c r="I49" s="53">
        <v>33.552</v>
      </c>
      <c r="J49" s="43">
        <v>127.76</v>
      </c>
      <c r="K49" s="43" t="s">
        <v>95</v>
      </c>
      <c r="L49" s="43"/>
    </row>
    <row r="50" spans="1:12" ht="24.75" x14ac:dyDescent="0.2">
      <c r="A50" s="23"/>
      <c r="B50" s="15"/>
      <c r="C50" s="11"/>
      <c r="D50" s="7" t="s">
        <v>23</v>
      </c>
      <c r="E50" s="42" t="s">
        <v>42</v>
      </c>
      <c r="F50" s="43">
        <v>20</v>
      </c>
      <c r="G50" s="43">
        <v>1.52</v>
      </c>
      <c r="H50" s="43">
        <v>0.18</v>
      </c>
      <c r="I50" s="43">
        <v>9.94</v>
      </c>
      <c r="J50" s="43">
        <v>45.2</v>
      </c>
      <c r="K50" s="44" t="s">
        <v>44</v>
      </c>
      <c r="L50" s="43"/>
    </row>
    <row r="51" spans="1:12" ht="36" x14ac:dyDescent="0.2">
      <c r="A51" s="23"/>
      <c r="B51" s="15"/>
      <c r="C51" s="11"/>
      <c r="E51" s="42" t="s">
        <v>43</v>
      </c>
      <c r="F51" s="43">
        <v>20</v>
      </c>
      <c r="G51" s="43">
        <v>1.1020000000000001</v>
      </c>
      <c r="H51" s="43">
        <v>0.2</v>
      </c>
      <c r="I51" s="43">
        <v>6.4160000000000004</v>
      </c>
      <c r="J51" s="43">
        <v>38</v>
      </c>
      <c r="K51" s="44" t="s">
        <v>45</v>
      </c>
      <c r="L51" s="43"/>
    </row>
    <row r="52" spans="1:12" ht="15" x14ac:dyDescent="0.2">
      <c r="A52" s="23"/>
      <c r="B52" s="15"/>
      <c r="C52" s="11"/>
      <c r="D52" s="6" t="s">
        <v>26</v>
      </c>
      <c r="E52" s="2" t="s">
        <v>57</v>
      </c>
      <c r="F52" s="43">
        <v>20</v>
      </c>
      <c r="G52" s="43">
        <v>0.56000000000000005</v>
      </c>
      <c r="H52" s="43"/>
      <c r="I52" s="43">
        <v>0.26</v>
      </c>
      <c r="J52" s="43">
        <v>3.22</v>
      </c>
      <c r="K52" s="44" t="s">
        <v>82</v>
      </c>
      <c r="L52" s="43"/>
    </row>
    <row r="53" spans="1:12" ht="15" x14ac:dyDescent="0.2">
      <c r="A53" s="23"/>
      <c r="B53" s="15"/>
      <c r="C53" s="11"/>
      <c r="D53" s="7" t="s">
        <v>24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">
      <c r="A54" s="24"/>
      <c r="B54" s="17"/>
      <c r="C54" s="8"/>
      <c r="D54" s="18" t="s">
        <v>33</v>
      </c>
      <c r="E54" s="9"/>
      <c r="F54" s="19">
        <f>SUM(F47:F53)</f>
        <v>500</v>
      </c>
      <c r="G54" s="19">
        <f t="shared" ref="G54" si="12">SUM(G47:G53)</f>
        <v>14.855</v>
      </c>
      <c r="H54" s="19">
        <f t="shared" ref="H54" si="13">SUM(H47:H53)</f>
        <v>15.105999999999998</v>
      </c>
      <c r="I54" s="19">
        <f t="shared" ref="I54" si="14">SUM(I47:I53)</f>
        <v>81.649999999999991</v>
      </c>
      <c r="J54" s="19">
        <f t="shared" ref="J54:L54" si="15">SUM(J47:J53)</f>
        <v>446.63400000000001</v>
      </c>
      <c r="K54" s="25"/>
      <c r="L54" s="19">
        <f t="shared" si="15"/>
        <v>0</v>
      </c>
    </row>
    <row r="55" spans="1:12" ht="15" x14ac:dyDescent="0.2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">
      <c r="A56" s="23"/>
      <c r="B56" s="15"/>
      <c r="C56" s="11"/>
      <c r="D56" s="7" t="s">
        <v>27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">
      <c r="A57" s="23"/>
      <c r="B57" s="15"/>
      <c r="C57" s="11"/>
      <c r="D57" s="7" t="s">
        <v>28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">
      <c r="A58" s="23"/>
      <c r="B58" s="15"/>
      <c r="C58" s="11"/>
      <c r="D58" s="7" t="s">
        <v>29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">
      <c r="A59" s="23"/>
      <c r="B59" s="15"/>
      <c r="C59" s="11"/>
      <c r="D59" s="7" t="s">
        <v>30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">
      <c r="A60" s="23"/>
      <c r="B60" s="15"/>
      <c r="C60" s="11"/>
      <c r="D60" s="7" t="s">
        <v>31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">
      <c r="A61" s="23"/>
      <c r="B61" s="15"/>
      <c r="C61" s="11"/>
      <c r="D61" s="7" t="s">
        <v>32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">
      <c r="A64" s="24"/>
      <c r="B64" s="17"/>
      <c r="C64" s="8"/>
      <c r="D64" s="18" t="s">
        <v>33</v>
      </c>
      <c r="E64" s="9"/>
      <c r="F64" s="19"/>
      <c r="G64" s="19"/>
      <c r="H64" s="19"/>
      <c r="I64" s="19"/>
      <c r="J64" s="19"/>
      <c r="K64" s="25"/>
      <c r="L64" s="19"/>
    </row>
    <row r="65" spans="1:12" ht="15.75" customHeight="1" thickBot="1" x14ac:dyDescent="0.2">
      <c r="A65" s="29">
        <f>A47</f>
        <v>1</v>
      </c>
      <c r="B65" s="30">
        <f>B47</f>
        <v>3</v>
      </c>
      <c r="C65" s="59" t="s">
        <v>4</v>
      </c>
      <c r="D65" s="60"/>
      <c r="E65" s="31"/>
      <c r="F65" s="32">
        <f>F54+F64</f>
        <v>500</v>
      </c>
      <c r="G65" s="32">
        <f t="shared" ref="G65" si="16">G54+G64</f>
        <v>14.855</v>
      </c>
      <c r="H65" s="32">
        <f t="shared" ref="H65" si="17">H54+H64</f>
        <v>15.105999999999998</v>
      </c>
      <c r="I65" s="32">
        <f t="shared" ref="I65" si="18">I54+I64</f>
        <v>81.649999999999991</v>
      </c>
      <c r="J65" s="32">
        <f t="shared" ref="J65:L65" si="19">J54+J64</f>
        <v>446.63400000000001</v>
      </c>
      <c r="K65" s="32"/>
      <c r="L65" s="32">
        <f t="shared" si="19"/>
        <v>0</v>
      </c>
    </row>
    <row r="66" spans="1:12" ht="24.75" x14ac:dyDescent="0.2">
      <c r="A66" s="20">
        <v>1</v>
      </c>
      <c r="B66" s="21">
        <v>4</v>
      </c>
      <c r="C66" s="22" t="s">
        <v>20</v>
      </c>
      <c r="D66" s="5" t="s">
        <v>21</v>
      </c>
      <c r="E66" s="39" t="s">
        <v>61</v>
      </c>
      <c r="F66" s="40">
        <v>90</v>
      </c>
      <c r="G66" s="40">
        <v>7.63</v>
      </c>
      <c r="H66" s="40">
        <v>10.17</v>
      </c>
      <c r="I66" s="40">
        <v>9.4499999999999993</v>
      </c>
      <c r="J66" s="40">
        <v>158</v>
      </c>
      <c r="K66" s="41" t="s">
        <v>84</v>
      </c>
      <c r="L66" s="40"/>
    </row>
    <row r="67" spans="1:12" ht="24.75" x14ac:dyDescent="0.2">
      <c r="A67" s="23"/>
      <c r="B67" s="15"/>
      <c r="C67" s="11"/>
      <c r="D67" s="6"/>
      <c r="E67" s="42" t="s">
        <v>40</v>
      </c>
      <c r="F67" s="43">
        <v>150</v>
      </c>
      <c r="G67" s="43">
        <v>5.3650000000000002</v>
      </c>
      <c r="H67" s="43">
        <v>4.2649999999999997</v>
      </c>
      <c r="I67" s="43">
        <v>37.247</v>
      </c>
      <c r="J67" s="43">
        <v>203.79</v>
      </c>
      <c r="K67" s="44" t="s">
        <v>80</v>
      </c>
      <c r="L67" s="43"/>
    </row>
    <row r="68" spans="1:12" ht="24.75" x14ac:dyDescent="0.2">
      <c r="A68" s="23"/>
      <c r="B68" s="15"/>
      <c r="C68" s="11"/>
      <c r="D68" s="7" t="s">
        <v>30</v>
      </c>
      <c r="E68" s="42" t="s">
        <v>62</v>
      </c>
      <c r="F68" s="43">
        <v>200</v>
      </c>
      <c r="G68" s="43">
        <v>1</v>
      </c>
      <c r="H68" s="43"/>
      <c r="I68" s="43">
        <v>23.4</v>
      </c>
      <c r="J68" s="43">
        <v>94</v>
      </c>
      <c r="K68" s="44" t="s">
        <v>89</v>
      </c>
      <c r="L68" s="43"/>
    </row>
    <row r="69" spans="1:12" ht="24.75" x14ac:dyDescent="0.2">
      <c r="A69" s="23"/>
      <c r="B69" s="15"/>
      <c r="C69" s="11"/>
      <c r="D69" s="7" t="s">
        <v>23</v>
      </c>
      <c r="E69" s="42" t="s">
        <v>42</v>
      </c>
      <c r="F69" s="43">
        <v>20</v>
      </c>
      <c r="G69" s="43">
        <v>1.52</v>
      </c>
      <c r="H69" s="43">
        <v>0.18</v>
      </c>
      <c r="I69" s="43">
        <v>9.94</v>
      </c>
      <c r="J69" s="43">
        <v>45.2</v>
      </c>
      <c r="K69" s="44" t="s">
        <v>44</v>
      </c>
      <c r="L69" s="43"/>
    </row>
    <row r="70" spans="1:12" ht="36" x14ac:dyDescent="0.2">
      <c r="A70" s="23"/>
      <c r="B70" s="15"/>
      <c r="C70" s="11"/>
      <c r="D70" s="7"/>
      <c r="E70" s="42" t="s">
        <v>43</v>
      </c>
      <c r="F70" s="43">
        <v>20</v>
      </c>
      <c r="G70" s="43">
        <v>1.1020000000000001</v>
      </c>
      <c r="H70" s="43">
        <v>0.2</v>
      </c>
      <c r="I70" s="43">
        <v>6.4160000000000004</v>
      </c>
      <c r="J70" s="43">
        <v>38</v>
      </c>
      <c r="K70" s="44" t="s">
        <v>45</v>
      </c>
      <c r="L70" s="43"/>
    </row>
    <row r="71" spans="1:12" ht="15" x14ac:dyDescent="0.2">
      <c r="A71" s="23"/>
      <c r="B71" s="15"/>
      <c r="C71" s="11"/>
      <c r="D71" s="7" t="s">
        <v>26</v>
      </c>
      <c r="E71" s="42" t="s">
        <v>63</v>
      </c>
      <c r="F71" s="43">
        <v>20</v>
      </c>
      <c r="G71" s="43">
        <v>0.62</v>
      </c>
      <c r="H71" s="43">
        <v>0.4</v>
      </c>
      <c r="I71" s="43">
        <v>1.42</v>
      </c>
      <c r="J71" s="43">
        <v>8.1999999999999993</v>
      </c>
      <c r="K71" s="44" t="s">
        <v>96</v>
      </c>
      <c r="L71" s="43"/>
    </row>
    <row r="72" spans="1:12" ht="15" x14ac:dyDescent="0.2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 x14ac:dyDescent="0.2">
      <c r="A73" s="24"/>
      <c r="B73" s="17"/>
      <c r="C73" s="8"/>
      <c r="D73" s="18" t="s">
        <v>33</v>
      </c>
      <c r="E73" s="9"/>
      <c r="F73" s="19">
        <f>SUM(F66:F72)</f>
        <v>500</v>
      </c>
      <c r="G73" s="19">
        <f t="shared" ref="G73" si="20">SUM(G66:G72)</f>
        <v>17.237000000000002</v>
      </c>
      <c r="H73" s="19">
        <f t="shared" ref="H73" si="21">SUM(H66:H72)</f>
        <v>15.214999999999998</v>
      </c>
      <c r="I73" s="19">
        <f t="shared" ref="I73" si="22">SUM(I66:I72)</f>
        <v>87.873000000000005</v>
      </c>
      <c r="J73" s="19">
        <f t="shared" ref="J73:L73" si="23">SUM(J66:J72)</f>
        <v>547.19000000000005</v>
      </c>
      <c r="K73" s="25"/>
      <c r="L73" s="19">
        <f t="shared" si="23"/>
        <v>0</v>
      </c>
    </row>
    <row r="74" spans="1:12" ht="15" x14ac:dyDescent="0.2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">
      <c r="A75" s="23"/>
      <c r="B75" s="15"/>
      <c r="C75" s="11"/>
      <c r="D75" s="7" t="s">
        <v>27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">
      <c r="A76" s="23"/>
      <c r="B76" s="15"/>
      <c r="C76" s="11"/>
      <c r="D76" s="7" t="s">
        <v>28</v>
      </c>
      <c r="E76" s="42"/>
      <c r="F76" s="43"/>
      <c r="G76" s="53"/>
      <c r="H76" s="43"/>
      <c r="I76" s="43"/>
      <c r="J76" s="43"/>
      <c r="K76" s="44"/>
      <c r="L76" s="43"/>
    </row>
    <row r="77" spans="1:12" ht="15" x14ac:dyDescent="0.2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">
      <c r="A78" s="23"/>
      <c r="B78" s="15"/>
      <c r="C78" s="11"/>
      <c r="D78" s="7" t="s">
        <v>30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">
      <c r="A79" s="23"/>
      <c r="B79" s="15"/>
      <c r="C79" s="11"/>
      <c r="D79" s="7" t="s">
        <v>31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">
      <c r="A80" s="23"/>
      <c r="B80" s="15"/>
      <c r="C80" s="11"/>
      <c r="D80" s="7" t="s">
        <v>32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">
      <c r="A83" s="24"/>
      <c r="B83" s="17"/>
      <c r="C83" s="8"/>
      <c r="D83" s="18" t="s">
        <v>33</v>
      </c>
      <c r="E83" s="9"/>
      <c r="F83" s="19"/>
      <c r="G83" s="19"/>
      <c r="H83" s="19"/>
      <c r="I83" s="19"/>
      <c r="J83" s="19"/>
      <c r="K83" s="25"/>
      <c r="L83" s="19"/>
    </row>
    <row r="84" spans="1:12" ht="15.75" customHeight="1" thickBot="1" x14ac:dyDescent="0.2">
      <c r="A84" s="29">
        <f>A66</f>
        <v>1</v>
      </c>
      <c r="B84" s="30">
        <f>B66</f>
        <v>4</v>
      </c>
      <c r="C84" s="59" t="s">
        <v>4</v>
      </c>
      <c r="D84" s="60"/>
      <c r="E84" s="31"/>
      <c r="F84" s="32">
        <f>F73+F83</f>
        <v>500</v>
      </c>
      <c r="G84" s="32">
        <f t="shared" ref="G84" si="24">G73+G83</f>
        <v>17.237000000000002</v>
      </c>
      <c r="H84" s="32">
        <f t="shared" ref="H84" si="25">H73+H83</f>
        <v>15.214999999999998</v>
      </c>
      <c r="I84" s="32">
        <f t="shared" ref="I84" si="26">I73+I83</f>
        <v>87.873000000000005</v>
      </c>
      <c r="J84" s="32">
        <f t="shared" ref="J84:L84" si="27">J73+J83</f>
        <v>547.19000000000005</v>
      </c>
      <c r="K84" s="32"/>
      <c r="L84" s="32">
        <f t="shared" si="27"/>
        <v>0</v>
      </c>
    </row>
    <row r="85" spans="1:12" ht="24.75" x14ac:dyDescent="0.2">
      <c r="A85" s="20">
        <v>1</v>
      </c>
      <c r="B85" s="21">
        <v>5</v>
      </c>
      <c r="C85" s="22" t="s">
        <v>20</v>
      </c>
      <c r="D85" s="5" t="s">
        <v>21</v>
      </c>
      <c r="E85" s="39" t="s">
        <v>66</v>
      </c>
      <c r="F85" s="40">
        <v>160</v>
      </c>
      <c r="G85" s="40">
        <v>11.586</v>
      </c>
      <c r="H85" s="40">
        <v>14.843999999999999</v>
      </c>
      <c r="I85" s="40">
        <v>29.73</v>
      </c>
      <c r="J85" s="40">
        <v>242</v>
      </c>
      <c r="K85" s="41" t="s">
        <v>91</v>
      </c>
      <c r="L85" s="40"/>
    </row>
    <row r="86" spans="1:12" ht="15" x14ac:dyDescent="0.2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24.75" x14ac:dyDescent="0.2">
      <c r="A87" s="23"/>
      <c r="B87" s="15"/>
      <c r="C87" s="11"/>
      <c r="D87" s="7" t="s">
        <v>22</v>
      </c>
      <c r="E87" s="42" t="s">
        <v>67</v>
      </c>
      <c r="F87" s="43">
        <v>187</v>
      </c>
      <c r="G87" s="43">
        <v>0.24299999999999999</v>
      </c>
      <c r="H87" s="43">
        <v>4.5999999999999999E-2</v>
      </c>
      <c r="I87" s="43">
        <v>13.760999999999999</v>
      </c>
      <c r="J87" s="43">
        <v>53.71</v>
      </c>
      <c r="K87" s="44" t="s">
        <v>86</v>
      </c>
      <c r="L87" s="43"/>
    </row>
    <row r="88" spans="1:12" ht="36" x14ac:dyDescent="0.2">
      <c r="A88" s="23"/>
      <c r="B88" s="15"/>
      <c r="C88" s="11"/>
      <c r="D88" s="7" t="s">
        <v>23</v>
      </c>
      <c r="E88" s="42" t="s">
        <v>52</v>
      </c>
      <c r="F88" s="43">
        <v>40</v>
      </c>
      <c r="G88" s="53">
        <v>3.16</v>
      </c>
      <c r="H88" s="43">
        <v>0.4</v>
      </c>
      <c r="I88" s="43">
        <v>20.76</v>
      </c>
      <c r="J88" s="43">
        <v>94.4</v>
      </c>
      <c r="K88" s="44" t="s">
        <v>53</v>
      </c>
      <c r="L88" s="43"/>
    </row>
    <row r="89" spans="1:12" ht="15" x14ac:dyDescent="0.2">
      <c r="A89" s="23"/>
      <c r="B89" s="15"/>
      <c r="C89" s="11"/>
      <c r="D89" s="7" t="s">
        <v>24</v>
      </c>
      <c r="E89" s="42" t="s">
        <v>65</v>
      </c>
      <c r="F89" s="43">
        <v>150</v>
      </c>
      <c r="G89" s="43">
        <v>0.6</v>
      </c>
      <c r="H89" s="43"/>
      <c r="I89" s="43">
        <v>14.7</v>
      </c>
      <c r="J89" s="43">
        <v>57</v>
      </c>
      <c r="K89" s="44" t="s">
        <v>82</v>
      </c>
      <c r="L89" s="43"/>
    </row>
    <row r="90" spans="1:12" ht="15" x14ac:dyDescent="0.2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">
      <c r="A92" s="24"/>
      <c r="B92" s="17"/>
      <c r="C92" s="8"/>
      <c r="D92" s="18" t="s">
        <v>33</v>
      </c>
      <c r="E92" s="9"/>
      <c r="F92" s="19">
        <f>SUM(F85:F91)</f>
        <v>537</v>
      </c>
      <c r="G92" s="19">
        <f t="shared" ref="G92" si="28">SUM(G85:G91)</f>
        <v>15.589</v>
      </c>
      <c r="H92" s="19">
        <f t="shared" ref="H92" si="29">SUM(H85:H91)</f>
        <v>15.29</v>
      </c>
      <c r="I92" s="19">
        <f t="shared" ref="I92" si="30">SUM(I85:I91)</f>
        <v>78.951000000000008</v>
      </c>
      <c r="J92" s="19">
        <f t="shared" ref="J92:L92" si="31">SUM(J85:J91)</f>
        <v>447.11</v>
      </c>
      <c r="K92" s="25"/>
      <c r="L92" s="19">
        <f t="shared" si="31"/>
        <v>0</v>
      </c>
    </row>
    <row r="93" spans="1:12" ht="15" x14ac:dyDescent="0.2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">
      <c r="A94" s="23"/>
      <c r="B94" s="15"/>
      <c r="C94" s="11"/>
      <c r="D94" s="7" t="s">
        <v>27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">
      <c r="A95" s="23"/>
      <c r="B95" s="15"/>
      <c r="C95" s="11"/>
      <c r="D95" s="7" t="s">
        <v>28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">
      <c r="A96" s="23"/>
      <c r="B96" s="15"/>
      <c r="C96" s="11"/>
      <c r="D96" s="7" t="s">
        <v>29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">
      <c r="A97" s="23"/>
      <c r="B97" s="15"/>
      <c r="C97" s="11"/>
      <c r="D97" s="7" t="s">
        <v>30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">
      <c r="A98" s="23"/>
      <c r="B98" s="15"/>
      <c r="C98" s="11"/>
      <c r="D98" s="7" t="s">
        <v>31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">
      <c r="A99" s="23"/>
      <c r="B99" s="15"/>
      <c r="C99" s="11"/>
      <c r="D99" s="7" t="s">
        <v>32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">
      <c r="A102" s="24"/>
      <c r="B102" s="17"/>
      <c r="C102" s="8"/>
      <c r="D102" s="18" t="s">
        <v>33</v>
      </c>
      <c r="E102" s="9"/>
      <c r="F102" s="19"/>
      <c r="G102" s="19"/>
      <c r="H102" s="19"/>
      <c r="I102" s="19"/>
      <c r="J102" s="19"/>
      <c r="K102" s="25"/>
      <c r="L102" s="19"/>
    </row>
    <row r="103" spans="1:12" ht="15.75" customHeight="1" thickBot="1" x14ac:dyDescent="0.2">
      <c r="A103" s="29">
        <f>A85</f>
        <v>1</v>
      </c>
      <c r="B103" s="30">
        <f>B85</f>
        <v>5</v>
      </c>
      <c r="C103" s="59" t="s">
        <v>4</v>
      </c>
      <c r="D103" s="60"/>
      <c r="E103" s="31"/>
      <c r="F103" s="32">
        <f>F92+F102</f>
        <v>537</v>
      </c>
      <c r="G103" s="32">
        <f t="shared" ref="G103" si="32">G92+G102</f>
        <v>15.589</v>
      </c>
      <c r="H103" s="32">
        <f t="shared" ref="H103" si="33">H92+H102</f>
        <v>15.29</v>
      </c>
      <c r="I103" s="32">
        <f t="shared" ref="I103" si="34">I92+I102</f>
        <v>78.951000000000008</v>
      </c>
      <c r="J103" s="32">
        <f t="shared" ref="J103:L103" si="35">J92+J102</f>
        <v>447.11</v>
      </c>
      <c r="K103" s="32"/>
      <c r="L103" s="32">
        <f t="shared" si="35"/>
        <v>0</v>
      </c>
    </row>
    <row r="104" spans="1:12" ht="24.75" x14ac:dyDescent="0.2">
      <c r="A104" s="20">
        <v>2</v>
      </c>
      <c r="B104" s="21">
        <v>1</v>
      </c>
      <c r="C104" s="22" t="s">
        <v>20</v>
      </c>
      <c r="D104" s="5" t="s">
        <v>21</v>
      </c>
      <c r="E104" s="39" t="s">
        <v>69</v>
      </c>
      <c r="F104" s="40">
        <v>220</v>
      </c>
      <c r="G104" s="40">
        <v>8.2910000000000004</v>
      </c>
      <c r="H104" s="40">
        <v>6.5839999999999996</v>
      </c>
      <c r="I104" s="40">
        <v>24.036999999999999</v>
      </c>
      <c r="J104" s="40">
        <v>215.3</v>
      </c>
      <c r="K104" s="41" t="s">
        <v>98</v>
      </c>
      <c r="L104" s="40"/>
    </row>
    <row r="105" spans="1:12" ht="15" x14ac:dyDescent="0.2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24.75" x14ac:dyDescent="0.2">
      <c r="A106" s="23"/>
      <c r="B106" s="15"/>
      <c r="C106" s="11"/>
      <c r="D106" s="7" t="s">
        <v>22</v>
      </c>
      <c r="E106" s="42" t="s">
        <v>51</v>
      </c>
      <c r="F106" s="43">
        <v>200</v>
      </c>
      <c r="G106" s="43">
        <v>2.5</v>
      </c>
      <c r="H106" s="43">
        <v>2.64</v>
      </c>
      <c r="I106" s="43">
        <v>20.56</v>
      </c>
      <c r="J106" s="43">
        <v>112.65</v>
      </c>
      <c r="K106" s="44" t="s">
        <v>94</v>
      </c>
      <c r="L106" s="43"/>
    </row>
    <row r="107" spans="1:12" ht="15" x14ac:dyDescent="0.2">
      <c r="A107" s="23"/>
      <c r="B107" s="15"/>
      <c r="C107" s="11"/>
      <c r="D107" s="7" t="s">
        <v>23</v>
      </c>
      <c r="E107" s="42" t="s">
        <v>70</v>
      </c>
      <c r="F107" s="43" t="s">
        <v>71</v>
      </c>
      <c r="G107" s="43">
        <v>3.26</v>
      </c>
      <c r="H107" s="43">
        <v>0.4</v>
      </c>
      <c r="I107" s="43">
        <v>27.085000000000001</v>
      </c>
      <c r="J107" s="43">
        <v>156.15</v>
      </c>
      <c r="K107" s="44" t="s">
        <v>99</v>
      </c>
      <c r="L107" s="43"/>
    </row>
    <row r="108" spans="1:12" ht="15" x14ac:dyDescent="0.2">
      <c r="A108" s="23"/>
      <c r="B108" s="15"/>
      <c r="C108" s="11"/>
      <c r="D108" s="7"/>
      <c r="E108" s="42" t="s">
        <v>72</v>
      </c>
      <c r="F108" s="43">
        <v>25</v>
      </c>
      <c r="G108" s="53">
        <v>0.8</v>
      </c>
      <c r="H108" s="43">
        <v>7.55</v>
      </c>
      <c r="I108" s="43">
        <v>15.07</v>
      </c>
      <c r="J108" s="43">
        <v>131.5</v>
      </c>
      <c r="K108" s="44" t="s">
        <v>100</v>
      </c>
      <c r="L108" s="43"/>
    </row>
    <row r="109" spans="1:12" ht="15" x14ac:dyDescent="0.2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">
      <c r="A111" s="24"/>
      <c r="B111" s="17"/>
      <c r="C111" s="8"/>
      <c r="D111" s="18" t="s">
        <v>33</v>
      </c>
      <c r="E111" s="9"/>
      <c r="F111" s="19">
        <f>SUM(F104:F110)</f>
        <v>445</v>
      </c>
      <c r="G111" s="19">
        <f t="shared" ref="G111:J111" si="36">SUM(G104:G110)</f>
        <v>14.851000000000001</v>
      </c>
      <c r="H111" s="19">
        <f t="shared" si="36"/>
        <v>17.173999999999999</v>
      </c>
      <c r="I111" s="19">
        <f t="shared" si="36"/>
        <v>86.751999999999981</v>
      </c>
      <c r="J111" s="19">
        <f t="shared" si="36"/>
        <v>615.6</v>
      </c>
      <c r="K111" s="25"/>
      <c r="L111" s="19">
        <f t="shared" ref="L111" si="37">SUM(L104:L110)</f>
        <v>0</v>
      </c>
    </row>
    <row r="112" spans="1:12" ht="15" x14ac:dyDescent="0.2">
      <c r="A112" s="26">
        <f>A104</f>
        <v>2</v>
      </c>
      <c r="B112" s="13">
        <f>B104</f>
        <v>1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">
      <c r="A121" s="24"/>
      <c r="B121" s="17"/>
      <c r="C121" s="8"/>
      <c r="D121" s="18" t="s">
        <v>33</v>
      </c>
      <c r="E121" s="9"/>
      <c r="F121" s="19"/>
      <c r="G121" s="19"/>
      <c r="H121" s="19"/>
      <c r="I121" s="19"/>
      <c r="J121" s="19"/>
      <c r="K121" s="25"/>
      <c r="L121" s="19"/>
    </row>
    <row r="122" spans="1:12" ht="15.75" thickBot="1" x14ac:dyDescent="0.2">
      <c r="A122" s="29">
        <f>A104</f>
        <v>2</v>
      </c>
      <c r="B122" s="30">
        <f>B104</f>
        <v>1</v>
      </c>
      <c r="C122" s="59" t="s">
        <v>4</v>
      </c>
      <c r="D122" s="60"/>
      <c r="E122" s="31"/>
      <c r="F122" s="32">
        <f>F111+F121</f>
        <v>445</v>
      </c>
      <c r="G122" s="32">
        <f t="shared" ref="G122" si="38">G111+G121</f>
        <v>14.851000000000001</v>
      </c>
      <c r="H122" s="32">
        <f t="shared" ref="H122" si="39">H111+H121</f>
        <v>17.173999999999999</v>
      </c>
      <c r="I122" s="32">
        <f t="shared" ref="I122" si="40">I111+I121</f>
        <v>86.751999999999981</v>
      </c>
      <c r="J122" s="32">
        <f t="shared" ref="J122:L122" si="41">J111+J121</f>
        <v>615.6</v>
      </c>
      <c r="K122" s="32"/>
      <c r="L122" s="32">
        <f t="shared" si="41"/>
        <v>0</v>
      </c>
    </row>
    <row r="123" spans="1:12" ht="24.75" x14ac:dyDescent="0.2">
      <c r="A123" s="14">
        <v>2</v>
      </c>
      <c r="B123" s="15">
        <v>2</v>
      </c>
      <c r="C123" s="22" t="s">
        <v>20</v>
      </c>
      <c r="D123" s="5" t="s">
        <v>21</v>
      </c>
      <c r="E123" s="39" t="s">
        <v>47</v>
      </c>
      <c r="F123" s="40">
        <v>90</v>
      </c>
      <c r="G123" s="40">
        <v>8.9440000000000008</v>
      </c>
      <c r="H123" s="40">
        <v>10.029999999999999</v>
      </c>
      <c r="I123" s="40">
        <v>9.9740000000000002</v>
      </c>
      <c r="J123" s="40">
        <v>133.166</v>
      </c>
      <c r="K123" s="41" t="s">
        <v>79</v>
      </c>
      <c r="L123" s="40"/>
    </row>
    <row r="124" spans="1:12" ht="24.75" x14ac:dyDescent="0.2">
      <c r="A124" s="14"/>
      <c r="B124" s="15"/>
      <c r="C124" s="11"/>
      <c r="D124" s="6"/>
      <c r="E124" s="42" t="s">
        <v>64</v>
      </c>
      <c r="F124" s="43">
        <v>150</v>
      </c>
      <c r="G124" s="43">
        <v>11.34</v>
      </c>
      <c r="H124" s="43">
        <v>13.566000000000001</v>
      </c>
      <c r="I124" s="43">
        <v>12.404</v>
      </c>
      <c r="J124" s="43">
        <v>175.92</v>
      </c>
      <c r="K124" s="44" t="s">
        <v>85</v>
      </c>
      <c r="L124" s="43"/>
    </row>
    <row r="125" spans="1:12" ht="24.75" x14ac:dyDescent="0.2">
      <c r="A125" s="14"/>
      <c r="B125" s="15"/>
      <c r="C125" s="11"/>
      <c r="D125" s="7" t="s">
        <v>22</v>
      </c>
      <c r="E125" s="42" t="s">
        <v>60</v>
      </c>
      <c r="F125" s="43">
        <v>200</v>
      </c>
      <c r="G125" s="53">
        <v>0.08</v>
      </c>
      <c r="H125" s="43"/>
      <c r="I125" s="43">
        <v>33.552</v>
      </c>
      <c r="J125" s="43">
        <v>127.76</v>
      </c>
      <c r="K125" s="44" t="s">
        <v>95</v>
      </c>
      <c r="L125" s="43"/>
    </row>
    <row r="126" spans="1:12" ht="24.75" x14ac:dyDescent="0.2">
      <c r="A126" s="14"/>
      <c r="B126" s="15"/>
      <c r="C126" s="11"/>
      <c r="D126" s="7" t="s">
        <v>23</v>
      </c>
      <c r="E126" s="42" t="s">
        <v>42</v>
      </c>
      <c r="F126" s="43">
        <v>20</v>
      </c>
      <c r="G126" s="43">
        <v>1.52</v>
      </c>
      <c r="H126" s="43">
        <v>0.18</v>
      </c>
      <c r="I126" s="43">
        <v>9.94</v>
      </c>
      <c r="J126" s="43">
        <v>45.2</v>
      </c>
      <c r="K126" s="44" t="s">
        <v>44</v>
      </c>
      <c r="L126" s="43"/>
    </row>
    <row r="127" spans="1:12" ht="36" x14ac:dyDescent="0.2">
      <c r="A127" s="14"/>
      <c r="B127" s="15"/>
      <c r="C127" s="11"/>
      <c r="D127" s="7"/>
      <c r="E127" s="42" t="s">
        <v>43</v>
      </c>
      <c r="F127" s="43">
        <v>20</v>
      </c>
      <c r="G127" s="43">
        <v>1.1020000000000001</v>
      </c>
      <c r="H127" s="43">
        <v>0.2</v>
      </c>
      <c r="I127" s="43">
        <v>6.4160000000000004</v>
      </c>
      <c r="J127" s="43">
        <v>38</v>
      </c>
      <c r="K127" s="44" t="s">
        <v>45</v>
      </c>
      <c r="L127" s="43"/>
    </row>
    <row r="128" spans="1:12" ht="24.75" x14ac:dyDescent="0.2">
      <c r="A128" s="14"/>
      <c r="B128" s="15"/>
      <c r="C128" s="11"/>
      <c r="D128" s="6" t="s">
        <v>26</v>
      </c>
      <c r="E128" s="42" t="s">
        <v>73</v>
      </c>
      <c r="F128" s="43">
        <v>20</v>
      </c>
      <c r="G128" s="43">
        <v>0.14000000000000001</v>
      </c>
      <c r="H128" s="43"/>
      <c r="I128" s="43">
        <v>0.36</v>
      </c>
      <c r="J128" s="43">
        <v>2</v>
      </c>
      <c r="K128" s="44" t="s">
        <v>87</v>
      </c>
      <c r="L128" s="43"/>
    </row>
    <row r="129" spans="1:12" ht="15" x14ac:dyDescent="0.2">
      <c r="A129" s="14"/>
      <c r="B129" s="15"/>
      <c r="C129" s="11"/>
      <c r="D129" s="6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">
      <c r="A130" s="16"/>
      <c r="B130" s="17"/>
      <c r="C130" s="8"/>
      <c r="D130" s="18" t="s">
        <v>33</v>
      </c>
      <c r="E130" s="9"/>
      <c r="F130" s="19">
        <f>SUM(F123:F129)</f>
        <v>500</v>
      </c>
      <c r="G130" s="19">
        <f t="shared" ref="G130:J130" si="42">SUM(G123:G129)</f>
        <v>23.125999999999998</v>
      </c>
      <c r="H130" s="19">
        <f t="shared" si="42"/>
        <v>23.975999999999999</v>
      </c>
      <c r="I130" s="19">
        <f t="shared" si="42"/>
        <v>72.646000000000001</v>
      </c>
      <c r="J130" s="19">
        <f t="shared" si="42"/>
        <v>522.04600000000005</v>
      </c>
      <c r="K130" s="25"/>
      <c r="L130" s="19">
        <f t="shared" ref="L130" si="43">SUM(L123:L129)</f>
        <v>0</v>
      </c>
    </row>
    <row r="131" spans="1:12" ht="15" x14ac:dyDescent="0.2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">
      <c r="A133" s="14"/>
      <c r="B133" s="15"/>
      <c r="C133" s="11"/>
      <c r="D133" s="7" t="s">
        <v>28</v>
      </c>
      <c r="E133" s="42"/>
      <c r="F133" s="43"/>
      <c r="G133" s="53"/>
      <c r="H133" s="43"/>
      <c r="I133" s="43"/>
      <c r="J133" s="43"/>
      <c r="K133" s="44"/>
      <c r="L133" s="43"/>
    </row>
    <row r="134" spans="1:12" ht="15" x14ac:dyDescent="0.2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">
      <c r="A137" s="14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">
      <c r="A140" s="16"/>
      <c r="B140" s="17"/>
      <c r="C140" s="8"/>
      <c r="D140" s="18" t="s">
        <v>33</v>
      </c>
      <c r="E140" s="9"/>
      <c r="F140" s="19"/>
      <c r="G140" s="19"/>
      <c r="H140" s="19"/>
      <c r="I140" s="19"/>
      <c r="J140" s="19"/>
      <c r="K140" s="25"/>
      <c r="L140" s="19"/>
    </row>
    <row r="141" spans="1:12" ht="15.75" thickBot="1" x14ac:dyDescent="0.2">
      <c r="A141" s="33">
        <f>A123</f>
        <v>2</v>
      </c>
      <c r="B141" s="33">
        <f>B123</f>
        <v>2</v>
      </c>
      <c r="C141" s="59" t="s">
        <v>4</v>
      </c>
      <c r="D141" s="60"/>
      <c r="E141" s="31"/>
      <c r="F141" s="32">
        <f>F130+F140</f>
        <v>500</v>
      </c>
      <c r="G141" s="32">
        <f t="shared" ref="G141" si="44">G130+G140</f>
        <v>23.125999999999998</v>
      </c>
      <c r="H141" s="32">
        <f t="shared" ref="H141" si="45">H130+H140</f>
        <v>23.975999999999999</v>
      </c>
      <c r="I141" s="32">
        <f t="shared" ref="I141" si="46">I130+I140</f>
        <v>72.646000000000001</v>
      </c>
      <c r="J141" s="32">
        <f t="shared" ref="J141:L141" si="47">J130+J140</f>
        <v>522.04600000000005</v>
      </c>
      <c r="K141" s="32"/>
      <c r="L141" s="32">
        <f t="shared" si="47"/>
        <v>0</v>
      </c>
    </row>
    <row r="142" spans="1:12" ht="24.75" x14ac:dyDescent="0.2">
      <c r="A142" s="20">
        <v>2</v>
      </c>
      <c r="B142" s="21">
        <v>3</v>
      </c>
      <c r="C142" s="22" t="s">
        <v>20</v>
      </c>
      <c r="D142" s="5" t="s">
        <v>21</v>
      </c>
      <c r="E142" s="39" t="s">
        <v>74</v>
      </c>
      <c r="F142" s="40">
        <v>200</v>
      </c>
      <c r="G142" s="40">
        <v>10.69</v>
      </c>
      <c r="H142" s="40">
        <v>14.398</v>
      </c>
      <c r="I142" s="40">
        <v>64.563000000000002</v>
      </c>
      <c r="J142" s="40">
        <v>430.59399999999999</v>
      </c>
      <c r="K142" s="41" t="s">
        <v>92</v>
      </c>
      <c r="L142" s="40"/>
    </row>
    <row r="143" spans="1:12" ht="47.25" x14ac:dyDescent="0.2">
      <c r="A143" s="23"/>
      <c r="B143" s="15"/>
      <c r="C143" s="11"/>
      <c r="D143" s="6"/>
      <c r="E143" s="42" t="s">
        <v>75</v>
      </c>
      <c r="F143" s="43">
        <v>100</v>
      </c>
      <c r="G143" s="43">
        <v>5</v>
      </c>
      <c r="H143" s="43">
        <v>1.5</v>
      </c>
      <c r="I143" s="43">
        <v>3.5</v>
      </c>
      <c r="J143" s="43">
        <v>51</v>
      </c>
      <c r="K143" s="44" t="s">
        <v>76</v>
      </c>
      <c r="L143" s="43"/>
    </row>
    <row r="144" spans="1:12" ht="24.75" x14ac:dyDescent="0.2">
      <c r="A144" s="23"/>
      <c r="B144" s="15"/>
      <c r="C144" s="11"/>
      <c r="D144" s="7" t="s">
        <v>22</v>
      </c>
      <c r="E144" s="42" t="s">
        <v>41</v>
      </c>
      <c r="F144" s="43">
        <v>200</v>
      </c>
      <c r="G144" s="43">
        <v>0.2</v>
      </c>
      <c r="H144" s="43">
        <v>5.0999999999999997E-2</v>
      </c>
      <c r="I144" s="43">
        <v>15.01</v>
      </c>
      <c r="J144" s="43">
        <v>57.267000000000003</v>
      </c>
      <c r="K144" s="44" t="s">
        <v>81</v>
      </c>
      <c r="L144" s="43"/>
    </row>
    <row r="145" spans="1:12" ht="15.75" customHeight="1" x14ac:dyDescent="0.2">
      <c r="A145" s="23"/>
      <c r="B145" s="15"/>
      <c r="C145" s="11"/>
      <c r="D145" s="7" t="s">
        <v>23</v>
      </c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">
      <c r="A146" s="23"/>
      <c r="B146" s="15"/>
      <c r="C146" s="11"/>
      <c r="D146" s="7" t="s">
        <v>24</v>
      </c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">
      <c r="A149" s="24"/>
      <c r="B149" s="17"/>
      <c r="C149" s="8"/>
      <c r="D149" s="18" t="s">
        <v>33</v>
      </c>
      <c r="E149" s="9"/>
      <c r="F149" s="19">
        <f>SUM(F142:F148)</f>
        <v>500</v>
      </c>
      <c r="G149" s="19">
        <f t="shared" ref="G149:J149" si="48">SUM(G142:G148)</f>
        <v>15.889999999999999</v>
      </c>
      <c r="H149" s="19">
        <f t="shared" si="48"/>
        <v>15.949</v>
      </c>
      <c r="I149" s="19">
        <f t="shared" si="48"/>
        <v>83.073000000000008</v>
      </c>
      <c r="J149" s="19">
        <f t="shared" si="48"/>
        <v>538.86099999999999</v>
      </c>
      <c r="K149" s="25"/>
      <c r="L149" s="19">
        <f t="shared" ref="L149" si="49">SUM(L142:L148)</f>
        <v>0</v>
      </c>
    </row>
    <row r="150" spans="1:12" ht="15" x14ac:dyDescent="0.2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thickBot="1" x14ac:dyDescent="0.2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">
      <c r="A152" s="23"/>
      <c r="B152" s="15"/>
      <c r="C152" s="11"/>
      <c r="D152" s="7" t="s">
        <v>28</v>
      </c>
      <c r="E152" s="42"/>
      <c r="F152" s="40"/>
      <c r="G152" s="40"/>
      <c r="H152" s="40"/>
      <c r="I152" s="40"/>
      <c r="J152" s="40"/>
      <c r="K152" s="41"/>
      <c r="L152" s="43"/>
    </row>
    <row r="153" spans="1:12" ht="15" x14ac:dyDescent="0.2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">
      <c r="A154" s="23"/>
      <c r="B154" s="15"/>
      <c r="C154" s="11"/>
      <c r="D154" s="7" t="s">
        <v>30</v>
      </c>
      <c r="E154" s="42"/>
      <c r="F154" s="43"/>
      <c r="G154" s="53"/>
      <c r="H154" s="43"/>
      <c r="I154" s="43"/>
      <c r="J154" s="43"/>
      <c r="K154" s="44"/>
      <c r="L154" s="43"/>
    </row>
    <row r="155" spans="1:12" ht="15" x14ac:dyDescent="0.2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">
      <c r="A156" s="23"/>
      <c r="B156" s="15"/>
      <c r="C156" s="11"/>
      <c r="D156" s="7" t="s">
        <v>32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">
      <c r="A159" s="24"/>
      <c r="B159" s="17"/>
      <c r="C159" s="8"/>
      <c r="D159" s="18" t="s">
        <v>33</v>
      </c>
      <c r="E159" s="9"/>
      <c r="F159" s="19"/>
      <c r="G159" s="19"/>
      <c r="H159" s="19"/>
      <c r="I159" s="19"/>
      <c r="J159" s="19"/>
      <c r="K159" s="25"/>
      <c r="L159" s="19"/>
    </row>
    <row r="160" spans="1:12" ht="15.75" thickBot="1" x14ac:dyDescent="0.2">
      <c r="A160" s="29">
        <f>A142</f>
        <v>2</v>
      </c>
      <c r="B160" s="30">
        <f>B142</f>
        <v>3</v>
      </c>
      <c r="C160" s="59" t="s">
        <v>4</v>
      </c>
      <c r="D160" s="60"/>
      <c r="E160" s="31"/>
      <c r="F160" s="32">
        <f>F149+F159</f>
        <v>500</v>
      </c>
      <c r="G160" s="32">
        <f t="shared" ref="G160" si="50">G149+G159</f>
        <v>15.889999999999999</v>
      </c>
      <c r="H160" s="32">
        <f t="shared" ref="H160" si="51">H149+H159</f>
        <v>15.949</v>
      </c>
      <c r="I160" s="32">
        <f t="shared" ref="I160" si="52">I149+I159</f>
        <v>83.073000000000008</v>
      </c>
      <c r="J160" s="32">
        <f t="shared" ref="J160:L160" si="53">J149+J159</f>
        <v>538.86099999999999</v>
      </c>
      <c r="K160" s="32"/>
      <c r="L160" s="32">
        <f t="shared" si="53"/>
        <v>0</v>
      </c>
    </row>
    <row r="161" spans="1:12" ht="24.75" x14ac:dyDescent="0.2">
      <c r="A161" s="20">
        <v>2</v>
      </c>
      <c r="B161" s="21">
        <v>4</v>
      </c>
      <c r="C161" s="22" t="s">
        <v>20</v>
      </c>
      <c r="D161" s="5" t="s">
        <v>21</v>
      </c>
      <c r="E161" s="39" t="s">
        <v>77</v>
      </c>
      <c r="F161" s="40">
        <v>200</v>
      </c>
      <c r="G161" s="40">
        <v>14.670999999999999</v>
      </c>
      <c r="H161" s="53">
        <v>16.213000000000001</v>
      </c>
      <c r="I161" s="40">
        <v>40.527999999999999</v>
      </c>
      <c r="J161" s="40">
        <v>362.07299999999998</v>
      </c>
      <c r="K161" s="41" t="s">
        <v>93</v>
      </c>
      <c r="L161" s="40"/>
    </row>
    <row r="162" spans="1:12" ht="15" x14ac:dyDescent="0.2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24.75" x14ac:dyDescent="0.2">
      <c r="A163" s="23"/>
      <c r="B163" s="15"/>
      <c r="C163" s="11"/>
      <c r="D163" s="7" t="s">
        <v>22</v>
      </c>
      <c r="E163" s="42" t="s">
        <v>41</v>
      </c>
      <c r="F163" s="43">
        <v>200</v>
      </c>
      <c r="G163" s="43">
        <v>0.2</v>
      </c>
      <c r="H163" s="43">
        <v>5.0999999999999997E-2</v>
      </c>
      <c r="I163" s="43">
        <v>15.01</v>
      </c>
      <c r="J163" s="43">
        <v>57.267000000000003</v>
      </c>
      <c r="K163" s="44" t="s">
        <v>81</v>
      </c>
      <c r="L163" s="43"/>
    </row>
    <row r="164" spans="1:12" ht="24.75" x14ac:dyDescent="0.2">
      <c r="A164" s="23"/>
      <c r="B164" s="15"/>
      <c r="C164" s="11"/>
      <c r="D164" s="7" t="s">
        <v>23</v>
      </c>
      <c r="E164" s="42" t="s">
        <v>42</v>
      </c>
      <c r="F164" s="43">
        <v>20</v>
      </c>
      <c r="G164" s="43">
        <v>1.52</v>
      </c>
      <c r="H164" s="43">
        <v>0.18</v>
      </c>
      <c r="I164" s="43">
        <v>9.94</v>
      </c>
      <c r="J164" s="43">
        <v>45.2</v>
      </c>
      <c r="K164" s="44" t="s">
        <v>44</v>
      </c>
      <c r="L164" s="43"/>
    </row>
    <row r="165" spans="1:12" ht="36" x14ac:dyDescent="0.2">
      <c r="A165" s="23"/>
      <c r="B165" s="15"/>
      <c r="C165" s="11"/>
      <c r="D165" s="7"/>
      <c r="E165" s="42" t="s">
        <v>43</v>
      </c>
      <c r="F165" s="43">
        <v>20</v>
      </c>
      <c r="G165" s="43">
        <v>1.1020000000000001</v>
      </c>
      <c r="H165" s="43">
        <v>0.2</v>
      </c>
      <c r="I165" s="43">
        <v>6.4160000000000004</v>
      </c>
      <c r="J165" s="43">
        <v>38</v>
      </c>
      <c r="K165" s="44" t="s">
        <v>45</v>
      </c>
      <c r="L165" s="43"/>
    </row>
    <row r="166" spans="1:12" ht="15" x14ac:dyDescent="0.2">
      <c r="A166" s="23"/>
      <c r="B166" s="15"/>
      <c r="C166" s="11"/>
      <c r="D166" s="6" t="s">
        <v>26</v>
      </c>
      <c r="E166" s="42" t="s">
        <v>57</v>
      </c>
      <c r="F166" s="43">
        <v>40</v>
      </c>
      <c r="G166" s="43">
        <v>1.1200000000000001</v>
      </c>
      <c r="H166" s="43"/>
      <c r="I166" s="43">
        <v>0.52</v>
      </c>
      <c r="J166" s="43">
        <v>6.44</v>
      </c>
      <c r="K166" s="44" t="s">
        <v>82</v>
      </c>
      <c r="L166" s="43"/>
    </row>
    <row r="167" spans="1:12" ht="15" x14ac:dyDescent="0.2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">
      <c r="A168" s="24"/>
      <c r="B168" s="17"/>
      <c r="C168" s="8"/>
      <c r="D168" s="18" t="s">
        <v>33</v>
      </c>
      <c r="E168" s="9"/>
      <c r="F168" s="19">
        <f>SUM(F161:F167)</f>
        <v>480</v>
      </c>
      <c r="G168" s="19">
        <f t="shared" ref="G168:J168" si="54">SUM(G161:G167)</f>
        <v>18.613</v>
      </c>
      <c r="H168" s="19">
        <f t="shared" si="54"/>
        <v>16.643999999999998</v>
      </c>
      <c r="I168" s="19">
        <f t="shared" si="54"/>
        <v>72.413999999999987</v>
      </c>
      <c r="J168" s="19">
        <f t="shared" si="54"/>
        <v>508.97999999999996</v>
      </c>
      <c r="K168" s="25"/>
      <c r="L168" s="19">
        <f t="shared" ref="L168" si="55">SUM(L161:L167)</f>
        <v>0</v>
      </c>
    </row>
    <row r="169" spans="1:12" ht="15" x14ac:dyDescent="0.2">
      <c r="A169" s="26">
        <f>A161</f>
        <v>2</v>
      </c>
      <c r="B169" s="13">
        <f>B161</f>
        <v>4</v>
      </c>
      <c r="C169" s="10" t="s">
        <v>25</v>
      </c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">
      <c r="A175" s="23"/>
      <c r="B175" s="15"/>
      <c r="C175" s="11"/>
      <c r="D175" s="7" t="s">
        <v>32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">
      <c r="A178" s="24"/>
      <c r="B178" s="17"/>
      <c r="C178" s="8"/>
      <c r="D178" s="18" t="s">
        <v>33</v>
      </c>
      <c r="E178" s="9"/>
      <c r="F178" s="19"/>
      <c r="G178" s="19"/>
      <c r="H178" s="19"/>
      <c r="I178" s="19"/>
      <c r="J178" s="19"/>
      <c r="K178" s="25"/>
      <c r="L178" s="19"/>
    </row>
    <row r="179" spans="1:12" ht="15.75" thickBot="1" x14ac:dyDescent="0.2">
      <c r="A179" s="29">
        <f>A161</f>
        <v>2</v>
      </c>
      <c r="B179" s="30">
        <f>B161</f>
        <v>4</v>
      </c>
      <c r="C179" s="59" t="s">
        <v>4</v>
      </c>
      <c r="D179" s="60"/>
      <c r="E179" s="31"/>
      <c r="F179" s="32">
        <f>F168+F178</f>
        <v>480</v>
      </c>
      <c r="G179" s="32">
        <f t="shared" ref="G179" si="56">G168+G178</f>
        <v>18.613</v>
      </c>
      <c r="H179" s="32">
        <f t="shared" ref="H179" si="57">H168+H178</f>
        <v>16.643999999999998</v>
      </c>
      <c r="I179" s="32">
        <f t="shared" ref="I179" si="58">I168+I178</f>
        <v>72.413999999999987</v>
      </c>
      <c r="J179" s="32">
        <f t="shared" ref="J179:L179" si="59">J168+J178</f>
        <v>508.97999999999996</v>
      </c>
      <c r="K179" s="32"/>
      <c r="L179" s="32">
        <f t="shared" si="59"/>
        <v>0</v>
      </c>
    </row>
    <row r="180" spans="1:12" ht="24.75" x14ac:dyDescent="0.2">
      <c r="A180" s="20">
        <v>2</v>
      </c>
      <c r="B180" s="21">
        <v>5</v>
      </c>
      <c r="C180" s="22" t="s">
        <v>20</v>
      </c>
      <c r="D180" s="5" t="s">
        <v>21</v>
      </c>
      <c r="E180" s="39" t="s">
        <v>68</v>
      </c>
      <c r="F180" s="40">
        <v>90</v>
      </c>
      <c r="G180" s="40">
        <v>11.648</v>
      </c>
      <c r="H180" s="40">
        <v>8.5649999999999995</v>
      </c>
      <c r="I180" s="40">
        <v>2.097</v>
      </c>
      <c r="J180" s="40">
        <v>169.99199999999999</v>
      </c>
      <c r="K180" s="41" t="s">
        <v>97</v>
      </c>
      <c r="L180" s="40"/>
    </row>
    <row r="181" spans="1:12" ht="24.75" x14ac:dyDescent="0.2">
      <c r="A181" s="23"/>
      <c r="B181" s="15"/>
      <c r="C181" s="11"/>
      <c r="D181" s="6"/>
      <c r="E181" s="42" t="s">
        <v>40</v>
      </c>
      <c r="F181" s="43">
        <v>150</v>
      </c>
      <c r="G181" s="43">
        <v>5.3650000000000002</v>
      </c>
      <c r="H181" s="43">
        <v>4.2649999999999997</v>
      </c>
      <c r="I181" s="43">
        <v>37.247</v>
      </c>
      <c r="J181" s="43">
        <v>203.79</v>
      </c>
      <c r="K181" s="44" t="s">
        <v>101</v>
      </c>
      <c r="L181" s="43"/>
    </row>
    <row r="182" spans="1:12" ht="24.75" x14ac:dyDescent="0.2">
      <c r="A182" s="23"/>
      <c r="B182" s="15"/>
      <c r="C182" s="11"/>
      <c r="D182" s="7" t="s">
        <v>22</v>
      </c>
      <c r="E182" s="42" t="s">
        <v>55</v>
      </c>
      <c r="F182" s="43">
        <v>200</v>
      </c>
      <c r="G182" s="43">
        <v>0.42</v>
      </c>
      <c r="H182" s="43"/>
      <c r="I182" s="43">
        <v>30.52</v>
      </c>
      <c r="J182" s="43">
        <v>118.6</v>
      </c>
      <c r="K182" s="44" t="s">
        <v>90</v>
      </c>
      <c r="L182" s="43"/>
    </row>
    <row r="183" spans="1:12" ht="24.75" x14ac:dyDescent="0.2">
      <c r="A183" s="23"/>
      <c r="B183" s="15"/>
      <c r="C183" s="11"/>
      <c r="D183" s="7" t="s">
        <v>23</v>
      </c>
      <c r="E183" s="42" t="s">
        <v>42</v>
      </c>
      <c r="F183" s="43">
        <v>20</v>
      </c>
      <c r="G183" s="43">
        <v>1.52</v>
      </c>
      <c r="H183" s="43">
        <v>0.18</v>
      </c>
      <c r="I183" s="43">
        <v>9.94</v>
      </c>
      <c r="J183" s="43">
        <v>45.2</v>
      </c>
      <c r="K183" s="44" t="s">
        <v>44</v>
      </c>
      <c r="L183" s="43"/>
    </row>
    <row r="184" spans="1:12" ht="36" x14ac:dyDescent="0.2">
      <c r="A184" s="23"/>
      <c r="B184" s="15"/>
      <c r="C184" s="11"/>
      <c r="D184" s="7"/>
      <c r="E184" s="42" t="s">
        <v>43</v>
      </c>
      <c r="F184" s="43">
        <v>20</v>
      </c>
      <c r="G184" s="43">
        <v>1.1020000000000001</v>
      </c>
      <c r="H184" s="43">
        <v>0.2</v>
      </c>
      <c r="I184" s="43">
        <v>6.4160000000000004</v>
      </c>
      <c r="J184" s="43">
        <v>38</v>
      </c>
      <c r="K184" s="44" t="s">
        <v>45</v>
      </c>
      <c r="L184" s="43"/>
    </row>
    <row r="185" spans="1:12" ht="15" x14ac:dyDescent="0.2">
      <c r="A185" s="23"/>
      <c r="B185" s="15"/>
      <c r="C185" s="11"/>
      <c r="D185" s="6" t="s">
        <v>26</v>
      </c>
      <c r="E185" s="42" t="s">
        <v>78</v>
      </c>
      <c r="F185" s="43">
        <v>20</v>
      </c>
      <c r="G185" s="43">
        <v>0.4</v>
      </c>
      <c r="H185" s="43">
        <v>1.8</v>
      </c>
      <c r="I185" s="43">
        <v>1.72</v>
      </c>
      <c r="J185" s="43">
        <v>24.4</v>
      </c>
      <c r="K185" s="44" t="s">
        <v>96</v>
      </c>
      <c r="L185" s="43"/>
    </row>
    <row r="186" spans="1:12" ht="15" x14ac:dyDescent="0.2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.75" customHeight="1" x14ac:dyDescent="0.2">
      <c r="A187" s="24"/>
      <c r="B187" s="17"/>
      <c r="C187" s="8"/>
      <c r="D187" s="18" t="s">
        <v>33</v>
      </c>
      <c r="E187" s="9"/>
      <c r="F187" s="19">
        <f>SUM(F180:F186)</f>
        <v>500</v>
      </c>
      <c r="G187" s="19">
        <f t="shared" ref="G187:J187" si="60">SUM(G180:G186)</f>
        <v>20.454999999999998</v>
      </c>
      <c r="H187" s="19">
        <f t="shared" si="60"/>
        <v>15.009999999999998</v>
      </c>
      <c r="I187" s="19">
        <f t="shared" si="60"/>
        <v>87.94</v>
      </c>
      <c r="J187" s="19">
        <f t="shared" si="60"/>
        <v>599.98199999999997</v>
      </c>
      <c r="K187" s="25"/>
      <c r="L187" s="19">
        <f t="shared" ref="L187" si="61">SUM(L180:L186)</f>
        <v>0</v>
      </c>
    </row>
    <row r="188" spans="1:12" ht="15" x14ac:dyDescent="0.2">
      <c r="A188" s="26">
        <f>A180</f>
        <v>2</v>
      </c>
      <c r="B188" s="13">
        <f>B180</f>
        <v>5</v>
      </c>
      <c r="C188" s="10" t="s">
        <v>25</v>
      </c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">
      <c r="A194" s="23"/>
      <c r="B194" s="15"/>
      <c r="C194" s="11"/>
      <c r="D194" s="7" t="s">
        <v>32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 x14ac:dyDescent="0.2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">
      <c r="A197" s="24"/>
      <c r="B197" s="17"/>
      <c r="C197" s="8"/>
      <c r="D197" s="18" t="s">
        <v>33</v>
      </c>
      <c r="E197" s="9"/>
      <c r="F197" s="19"/>
      <c r="G197" s="19"/>
      <c r="H197" s="19"/>
      <c r="I197" s="19"/>
      <c r="J197" s="19"/>
      <c r="K197" s="25"/>
      <c r="L197" s="19"/>
    </row>
    <row r="198" spans="1:12" ht="15" x14ac:dyDescent="0.15">
      <c r="A198" s="29">
        <f>A180</f>
        <v>2</v>
      </c>
      <c r="B198" s="30">
        <f>B180</f>
        <v>5</v>
      </c>
      <c r="C198" s="59" t="s">
        <v>4</v>
      </c>
      <c r="D198" s="60"/>
      <c r="E198" s="31"/>
      <c r="F198" s="32">
        <f>F187+F197</f>
        <v>500</v>
      </c>
      <c r="G198" s="32">
        <f t="shared" ref="G198" si="62">G187+G197</f>
        <v>20.454999999999998</v>
      </c>
      <c r="H198" s="32">
        <f t="shared" ref="H198" si="63">H187+H197</f>
        <v>15.009999999999998</v>
      </c>
      <c r="I198" s="32">
        <f t="shared" ref="I198" si="64">I187+I197</f>
        <v>87.94</v>
      </c>
      <c r="J198" s="32">
        <f t="shared" ref="J198:L198" si="65">J187+J197</f>
        <v>599.98199999999997</v>
      </c>
      <c r="K198" s="32"/>
      <c r="L198" s="32">
        <f t="shared" si="65"/>
        <v>0</v>
      </c>
    </row>
    <row r="199" spans="1:12" x14ac:dyDescent="0.15">
      <c r="A199" s="27"/>
      <c r="B199" s="28"/>
      <c r="C199" s="61" t="s">
        <v>5</v>
      </c>
      <c r="D199" s="61"/>
      <c r="E199" s="61"/>
      <c r="F199" s="34">
        <f>(F27+F46+F65+F84+F103+F122+F141+F160+F179+F198)/(IF(F27=0,0,1)+IF(F46=0,0,1)+IF(F65=0,0,1)+IF(F84=0,0,1)+IF(F103=0,0,1)+IF(F122=0,0,1)+IF(F141=0,0,1)+IF(F160=0,0,1)+IF(F179=0,0,1)+IF(F198=0,0,1))</f>
        <v>505.8</v>
      </c>
      <c r="G199" s="34">
        <f t="shared" ref="G199:J199" si="66">(G27+G46+G65+G84+G103+G122+G141+G160+G179+G198)/(IF(G27=0,0,1)+IF(G46=0,0,1)+IF(G65=0,0,1)+IF(G84=0,0,1)+IF(G103=0,0,1)+IF(G122=0,0,1)+IF(G141=0,0,1)+IF(G160=0,0,1)+IF(G179=0,0,1)+IF(G198=0,0,1))</f>
        <v>17.532400000000003</v>
      </c>
      <c r="H199" s="34">
        <f t="shared" si="66"/>
        <v>16.4861</v>
      </c>
      <c r="I199" s="34">
        <f t="shared" si="66"/>
        <v>82.093199999999996</v>
      </c>
      <c r="J199" s="34">
        <f t="shared" si="66"/>
        <v>525.15649999999994</v>
      </c>
      <c r="K199" s="34"/>
      <c r="L199" s="34" t="e">
        <f t="shared" ref="L199" si="67">(L27+L46+L65+L84+L103+L122+L141+L160+L179+L198)/(IF(L27=0,0,1)+IF(L46=0,0,1)+IF(L65=0,0,1)+IF(L84=0,0,1)+IF(L103=0,0,1)+IF(L122=0,0,1)+IF(L141=0,0,1)+IF(L160=0,0,1)+IF(L179=0,0,1)+IF(L198=0,0,1))</f>
        <v>#DIV/0!</v>
      </c>
    </row>
  </sheetData>
  <mergeCells count="14">
    <mergeCell ref="C84:D84"/>
    <mergeCell ref="C103:D103"/>
    <mergeCell ref="C27:D27"/>
    <mergeCell ref="C199:E199"/>
    <mergeCell ref="C198:D198"/>
    <mergeCell ref="C122:D122"/>
    <mergeCell ref="C141:D141"/>
    <mergeCell ref="C160:D160"/>
    <mergeCell ref="C179:D179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POWER</cp:lastModifiedBy>
  <cp:lastPrinted>2023-10-30T05:49:13Z</cp:lastPrinted>
  <dcterms:created xsi:type="dcterms:W3CDTF">2022-05-16T14:23:56Z</dcterms:created>
  <dcterms:modified xsi:type="dcterms:W3CDTF">2023-11-03T09:21:24Z</dcterms:modified>
</cp:coreProperties>
</file>